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https://d.docs.live.net/DC6AFEC0C2D90918/Documents/"/>
    </mc:Choice>
  </mc:AlternateContent>
  <xr:revisionPtr revIDLastSave="931" documentId="8_{43A0DF15-B1CE-4A7A-ABD7-9F74B704D707}" xr6:coauthVersionLast="47" xr6:coauthVersionMax="47" xr10:uidLastSave="{690D2489-2206-4B92-8093-BDF16A527980}"/>
  <bookViews>
    <workbookView minimized="1" xWindow="3168" yWindow="0" windowWidth="11016" windowHeight="12240" firstSheet="4" activeTab="9" xr2:uid="{00000000-000D-0000-FFFF-FFFF00000000}"/>
  </bookViews>
  <sheets>
    <sheet name="Customer Performance report" sheetId="1" r:id="rId1"/>
    <sheet name="Market Performance vs Target re" sheetId="3" r:id="rId2"/>
    <sheet name="Top 10 Products " sheetId="4" r:id="rId3"/>
    <sheet name="Division Report" sheetId="5" r:id="rId4"/>
    <sheet name="top 5 and bottom 5" sheetId="6" r:id="rId5"/>
    <sheet name="New Products" sheetId="8" r:id="rId6"/>
    <sheet name="Top 5 country" sheetId="9" r:id="rId7"/>
    <sheet name="P&amp;L yr" sheetId="10" r:id="rId8"/>
    <sheet name="P&amp;L month" sheetId="11" r:id="rId9"/>
    <sheet name="P&amp;L for market" sheetId="12" r:id="rId10"/>
    <sheet name="GM% by quarters" sheetId="13" r:id="rId11"/>
  </sheets>
  <calcPr calcId="191029"/>
  <pivotCaches>
    <pivotCache cacheId="0" r:id="rId12"/>
    <pivotCache cacheId="1" r:id="rId13"/>
    <pivotCache cacheId="2" r:id="rId14"/>
    <pivotCache cacheId="3" r:id="rId15"/>
    <pivotCache cacheId="4" r:id="rId16"/>
    <pivotCache cacheId="5" r:id="rId17"/>
    <pivotCache cacheId="6" r:id="rId18"/>
    <pivotCache cacheId="7" r:id="rId19"/>
    <pivotCache cacheId="8" r:id="rId20"/>
    <pivotCache cacheId="9" r:id="rId21"/>
    <pivotCache cacheId="10" r:id="rId22"/>
    <pivotCache cacheId="12" r:id="rId23"/>
    <pivotCache cacheId="13" r:id="rId24"/>
    <pivotCache cacheId="14" r:id="rId25"/>
    <pivotCache cacheId="15" r:id="rId26"/>
    <pivotCache cacheId="18" r:id="rId2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0e6e4ee-4c9a-4e3c-bdff-7781e93ebcc9" name="dim_customer" connection="Query - dim_customer"/>
          <x15:modelTable id="dim_market_512aae4c-941d-4c0c-acb0-ffa7473b3a7f" name="dim_market" connection="Query - dim_market"/>
          <x15:modelTable id="dim_product_b0363873-bad3-409a-89d3-27c16613d1c6" name="dim_product" connection="Query - dim_product"/>
          <x15:modelTable id="fact_sales_montly_with_cost_3523afff-0652-40d1-b429-1d9bcec12483" name="fact_sales_montly_with_cost" connection="Query - fact_sales_montly_with_cost"/>
          <x15:modelTable id="dim_date_32ff5c58-86c0-4d84-b568-a806f85a4b30" name="dim_date" connection="Query - dim_date"/>
          <x15:modelTable id="ns_targets_2021_2d82c917-1cba-455d-a6b0-218f360acec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ly_with_cost" fromColumn="customer_code" toTable="dim_customer" toColumn="customer_code"/>
          <x15:modelRelationship fromTable="fact_sales_montly_with_cost" fromColumn="product_code" toTable="dim_product" toColumn="product_code"/>
          <x15:modelRelationship fromTable="fact_sales_montly_with_cost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50" i="11" l="1"/>
  <c r="D50" i="11"/>
  <c r="E50" i="11"/>
  <c r="F50" i="11"/>
  <c r="G50" i="11"/>
  <c r="H50" i="11"/>
  <c r="I50" i="11"/>
  <c r="J50" i="11"/>
  <c r="K50" i="11"/>
  <c r="L50" i="11"/>
  <c r="M50" i="11"/>
  <c r="N50" i="11"/>
  <c r="C50" i="11"/>
  <c r="F49" i="11"/>
  <c r="O49" i="11"/>
  <c r="D49" i="11"/>
  <c r="E49" i="11"/>
  <c r="G49" i="11"/>
  <c r="H49" i="11"/>
  <c r="I49" i="11"/>
  <c r="J49" i="11"/>
  <c r="K49" i="11"/>
  <c r="L49" i="11"/>
  <c r="M49" i="11"/>
  <c r="N49" i="11"/>
  <c r="C49" i="11"/>
  <c r="F72" i="11"/>
  <c r="F71" i="11"/>
  <c r="F70" i="11"/>
  <c r="F69" i="11"/>
  <c r="F68" i="11"/>
  <c r="F67" i="11"/>
  <c r="F66" i="11"/>
  <c r="F65" i="11"/>
  <c r="F64" i="11"/>
  <c r="F63" i="11"/>
  <c r="F62" i="11"/>
  <c r="F61" i="11"/>
  <c r="F60" i="11"/>
  <c r="F59" i="11"/>
  <c r="F58" i="11"/>
  <c r="F57" i="11"/>
  <c r="F56" i="11"/>
  <c r="F55" i="11"/>
  <c r="F54" i="11"/>
  <c r="F53" i="11"/>
  <c r="F52" i="11"/>
  <c r="F51" i="11"/>
  <c r="F48" i="11"/>
  <c r="F47" i="11"/>
  <c r="F46" i="11"/>
  <c r="F32" i="11"/>
  <c r="F31" i="11"/>
  <c r="F30" i="11"/>
  <c r="F16" i="11"/>
  <c r="F15" i="11"/>
  <c r="F10" i="10"/>
  <c r="F11" i="10"/>
  <c r="F12" i="10"/>
  <c r="F13" i="10"/>
  <c r="F14" i="10"/>
  <c r="F15" i="10"/>
  <c r="F16" i="10"/>
  <c r="F17" i="10"/>
  <c r="F18" i="10"/>
  <c r="F19" i="10"/>
  <c r="F20" i="10"/>
  <c r="F21" i="10"/>
  <c r="F22" i="10"/>
  <c r="F23" i="10"/>
  <c r="F24" i="10"/>
  <c r="F25" i="10"/>
  <c r="F26" i="10"/>
  <c r="F27" i="10"/>
  <c r="F28" i="10"/>
  <c r="F29" i="10"/>
  <c r="F30" i="10"/>
  <c r="F31" i="10"/>
  <c r="F32" i="10"/>
  <c r="F33" i="10"/>
  <c r="F34" i="10"/>
  <c r="F35" i="10"/>
  <c r="F36" i="10"/>
  <c r="F37" i="10"/>
  <c r="F38" i="10"/>
  <c r="F39" i="10"/>
  <c r="F40" i="10"/>
  <c r="F41" i="10"/>
  <c r="F42" i="10"/>
  <c r="F43" i="10"/>
  <c r="F44" i="10"/>
  <c r="F45" i="10"/>
  <c r="F46" i="10"/>
  <c r="F47" i="10"/>
  <c r="F48" i="10"/>
  <c r="F49" i="10"/>
  <c r="F50" i="10"/>
  <c r="F51" i="10"/>
  <c r="F52" i="10"/>
  <c r="F53" i="10"/>
  <c r="F54" i="10"/>
  <c r="F55" i="10"/>
  <c r="F56" i="10"/>
  <c r="F57" i="10"/>
  <c r="F58" i="10"/>
  <c r="F59" i="10"/>
  <c r="F60" i="10"/>
  <c r="F61" i="10"/>
  <c r="F62" i="10"/>
  <c r="F63" i="10"/>
  <c r="F64" i="10"/>
  <c r="F65" i="10"/>
  <c r="F66" i="10"/>
  <c r="F67" i="10"/>
  <c r="F68" i="10"/>
  <c r="F69" i="10"/>
  <c r="F70" i="10"/>
  <c r="F71" i="10"/>
  <c r="F9" i="10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AB834DF-0816-42D0-8A6D-F3B7FFD5057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4b9e832-cbb3-49bd-b739-d6cf98c67aee"/>
      </ext>
    </extLst>
  </connection>
  <connection id="2" xr16:uid="{809D7A9C-7805-45C0-8138-4B629149DBE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16bde2c-bfc6-4099-a78c-4cc227072022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2C22176-6788-400A-B311-827769AA664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0151363-b0a0-442f-9ad0-16f9a7e7a2c7"/>
      </ext>
    </extLst>
  </connection>
  <connection id="4" xr16:uid="{913300D0-1CA7-4C32-ACB0-04DDFE14AB0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2b806c1-779c-497f-8671-1d43931651e0"/>
      </ext>
    </extLst>
  </connection>
  <connection id="5" xr16:uid="{AD14699D-5473-4BF6-B97D-463C146A871E}" name="Query - fact_sales_montly_with_cost" description="Connection to the 'fact_sales_montly_with_cost' query in the workbook." type="100" refreshedVersion="8" minRefreshableVersion="5">
    <extLst>
      <ext xmlns:x15="http://schemas.microsoft.com/office/spreadsheetml/2010/11/main" uri="{DE250136-89BD-433C-8126-D09CA5730AF9}">
        <x15:connection id="5801ceb7-ecb2-43c6-b56d-bc1a278a16d7"/>
      </ext>
    </extLst>
  </connection>
  <connection id="6" xr16:uid="{EE8E04A1-1BD0-4180-9432-DCA4D3EF8813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C3EE55CC-1278-4166-9DAF-D08B1854EC7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3c64af3-6993-4ed5-92e3-1004409a2ba2"/>
      </ext>
    </extLst>
  </connection>
  <connection id="8" xr16:uid="{3E68DF4A-EFBB-4DCE-BCC7-F205CB2C895C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111E53D5-3271-4A8C-B806-8C5403CEF96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  <s v="{[dim_market].[sub_zone].[All]}"/>
    <s v="{[dim_date].[FY].[All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<sst xmlns="http://schemas.openxmlformats.org/spreadsheetml/2006/main" count="458" uniqueCount="197">
  <si>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</si>
  <si>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</si>
  <si>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</si>
  <si>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</si>
  <si>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</si>
  <si>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</si>
  <si>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</si>
  <si>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</si>
  <si>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</si>
  <si>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</si>
  <si>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</si>
  <si>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</si>
  <si>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</si>
  <si>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</si>
  <si>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</si>
  <si>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</si>
  <si>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</si>
  <si>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</si>
  <si>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</si>
  <si>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</si>
  <si>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</si>
  <si>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Customer</t>
  </si>
  <si>
    <t>FILTERS</t>
  </si>
  <si>
    <t>India</t>
  </si>
  <si>
    <t>Net Sales Performance</t>
  </si>
  <si>
    <t xml:space="preserve">Market </t>
  </si>
  <si>
    <t>Performance vs Target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</si>
  <si>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</si>
  <si>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</si>
  <si>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</si>
  <si>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</si>
  <si>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</si>
  <si>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</si>
  <si>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</si>
  <si>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</si>
  <si>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</si>
  <si>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</si>
  <si>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</si>
  <si>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</si>
  <si>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</si>
  <si>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</si>
  <si>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</si>
  <si>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</si>
  <si>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</si>
  <si>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</si>
  <si>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</si>
  <si>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</si>
  <si>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</si>
  <si>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</si>
  <si>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</si>
  <si>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</si>
  <si>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</si>
  <si>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</si>
  <si>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</si>
  <si>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</si>
  <si>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</si>
  <si>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</si>
  <si>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</si>
  <si>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</si>
  <si>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</si>
  <si>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</si>
  <si>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</si>
  <si>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</si>
  <si>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</si>
  <si>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</si>
  <si>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</si>
  <si>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</si>
  <si>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</si>
  <si>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</si>
  <si>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</si>
  <si>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</si>
  <si>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</si>
  <si>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</si>
  <si>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</si>
  <si>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</si>
  <si>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</si>
  <si>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</si>
  <si>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</si>
  <si>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</si>
  <si>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</si>
  <si>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</si>
  <si>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</si>
  <si>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</si>
  <si>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</si>
  <si>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Product</t>
  </si>
  <si>
    <t>Top 10 Products</t>
  </si>
  <si>
    <t>N &amp; S</t>
  </si>
  <si>
    <t>P &amp; A</t>
  </si>
  <si>
    <t>PC</t>
  </si>
  <si>
    <t>Division</t>
  </si>
  <si>
    <t>Division Level Report</t>
  </si>
  <si>
    <t>Products</t>
  </si>
  <si>
    <t xml:space="preserve"> Qty</t>
  </si>
  <si>
    <t>Top 5 Products</t>
  </si>
  <si>
    <t>Bottom 5 Products</t>
  </si>
  <si>
    <t>New Products - 2021</t>
  </si>
  <si>
    <t>Top 5 countries - 2021</t>
  </si>
  <si>
    <t>NetSales</t>
  </si>
  <si>
    <t>NetSales 20</t>
  </si>
  <si>
    <t>NetSales 21</t>
  </si>
  <si>
    <t>21 vs 20</t>
  </si>
  <si>
    <t>2019</t>
  </si>
  <si>
    <t>2020</t>
  </si>
  <si>
    <t>2021</t>
  </si>
  <si>
    <t>2021- target</t>
  </si>
  <si>
    <t>%</t>
  </si>
  <si>
    <t>COGS</t>
  </si>
  <si>
    <t>Gross margin</t>
  </si>
  <si>
    <t>Gross margin%</t>
  </si>
  <si>
    <t>Note: 21 vs 20 is not part of the pivot table</t>
  </si>
  <si>
    <t>P &amp; L</t>
  </si>
  <si>
    <t>by Fiscal Years</t>
  </si>
  <si>
    <t>Fiscal Years</t>
  </si>
  <si>
    <t>Metrics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</si>
  <si>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</si>
  <si>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</si>
  <si>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</si>
  <si>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</si>
  <si>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</si>
  <si>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</si>
  <si>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</si>
  <si>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</si>
  <si>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</si>
  <si>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</si>
  <si>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</si>
  <si>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</si>
  <si>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</si>
  <si>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</si>
  <si>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</si>
  <si>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</si>
  <si>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</si>
  <si>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</si>
  <si>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by Fiscal Months</t>
  </si>
  <si>
    <t>Net Sales Comparison</t>
  </si>
  <si>
    <t>20 vs 19</t>
  </si>
  <si>
    <t>Note: Do not modify the pivot table</t>
  </si>
  <si>
    <t>for Markets</t>
  </si>
  <si>
    <t>sub_zone</t>
  </si>
  <si>
    <t>GM%</t>
  </si>
  <si>
    <t>ANZ</t>
  </si>
  <si>
    <t>NA</t>
  </si>
  <si>
    <t>NE</t>
  </si>
  <si>
    <t>ROA</t>
  </si>
  <si>
    <t>SE</t>
  </si>
  <si>
    <t>Sub Zone</t>
  </si>
  <si>
    <t>GM % by Quarters (sub_zone)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</si>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</sst>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,,&quot;M&quot;"/>
    <numFmt numFmtId="165" formatCode="0.0%"/>
    <numFmt numFmtId="166" formatCode="0.0%;\-0.0%;0.0%"/>
    <numFmt numFmtId="167" formatCode="0.0,&quot;K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1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6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60">
    <xf numFmtId="0" fontId="0" fillId="0" borderId="0" xfId="0"/>
    <xf numFmtId="164" fontId="1" fillId="0" borderId="1" xfId="0" applyNumberFormat="1" applyFont="1" applyBorder="1"/>
    <xf numFmtId="0" fontId="3" fillId="0" borderId="0" xfId="0" applyFont="1"/>
    <xf numFmtId="0" fontId="1" fillId="0" borderId="1" xfId="0" applyFont="1" applyBorder="1" applyAlignment="1">
      <alignment horizontal="left"/>
    </xf>
    <xf numFmtId="0" fontId="2" fillId="0" borderId="2" xfId="0" pivotButton="1" applyFont="1" applyBorder="1"/>
    <xf numFmtId="0" fontId="2" fillId="0" borderId="4" xfId="0" applyFont="1" applyBorder="1" applyAlignment="1">
      <alignment horizontal="left"/>
    </xf>
    <xf numFmtId="164" fontId="2" fillId="0" borderId="4" xfId="0" applyNumberFormat="1" applyFont="1" applyBorder="1"/>
    <xf numFmtId="0" fontId="1" fillId="0" borderId="3" xfId="0" applyFont="1" applyBorder="1" applyAlignment="1">
      <alignment horizontal="left"/>
    </xf>
    <xf numFmtId="0" fontId="2" fillId="0" borderId="2" xfId="0" applyFont="1" applyBorder="1"/>
    <xf numFmtId="0" fontId="0" fillId="0" borderId="0" xfId="0" applyAlignment="1">
      <alignment vertical="center" wrapText="1"/>
    </xf>
    <xf numFmtId="0" fontId="2" fillId="0" borderId="2" xfId="0" pivotButton="1" applyFont="1" applyBorder="1" applyAlignment="1">
      <alignment horizontal="center"/>
    </xf>
    <xf numFmtId="0" fontId="1" fillId="0" borderId="2" xfId="0" applyFont="1" applyBorder="1" applyAlignment="1">
      <alignment horizontal="left"/>
    </xf>
    <xf numFmtId="0" fontId="1" fillId="0" borderId="6" xfId="0" pivotButton="1" applyFont="1" applyBorder="1"/>
    <xf numFmtId="0" fontId="1" fillId="0" borderId="7" xfId="0" applyFont="1" applyBorder="1"/>
    <xf numFmtId="164" fontId="2" fillId="0" borderId="8" xfId="0" applyNumberFormat="1" applyFont="1" applyBorder="1"/>
    <xf numFmtId="164" fontId="1" fillId="0" borderId="3" xfId="0" applyNumberFormat="1" applyFont="1" applyBorder="1"/>
    <xf numFmtId="165" fontId="1" fillId="0" borderId="1" xfId="0" applyNumberFormat="1" applyFont="1" applyBorder="1"/>
    <xf numFmtId="165" fontId="2" fillId="0" borderId="4" xfId="0" applyNumberFormat="1" applyFont="1" applyBorder="1"/>
    <xf numFmtId="0" fontId="2" fillId="0" borderId="2" xfId="0" applyFont="1" applyBorder="1" applyAlignment="1">
      <alignment horizontal="center"/>
    </xf>
    <xf numFmtId="164" fontId="1" fillId="0" borderId="9" xfId="0" applyNumberFormat="1" applyFont="1" applyBorder="1"/>
    <xf numFmtId="166" fontId="1" fillId="0" borderId="1" xfId="0" applyNumberFormat="1" applyFont="1" applyBorder="1"/>
    <xf numFmtId="166" fontId="1" fillId="0" borderId="3" xfId="0" applyNumberFormat="1" applyFont="1" applyBorder="1"/>
    <xf numFmtId="166" fontId="2" fillId="0" borderId="4" xfId="0" applyNumberFormat="1" applyFont="1" applyBorder="1"/>
    <xf numFmtId="167" fontId="1" fillId="0" borderId="1" xfId="0" applyNumberFormat="1" applyFont="1" applyBorder="1"/>
    <xf numFmtId="164" fontId="1" fillId="0" borderId="10" xfId="0" applyNumberFormat="1" applyFont="1" applyBorder="1"/>
    <xf numFmtId="164" fontId="1" fillId="0" borderId="11" xfId="0" applyNumberFormat="1" applyFont="1" applyBorder="1"/>
    <xf numFmtId="0" fontId="2" fillId="0" borderId="5" xfId="0" applyFont="1" applyBorder="1" applyAlignment="1">
      <alignment horizontal="center"/>
    </xf>
    <xf numFmtId="164" fontId="1" fillId="0" borderId="12" xfId="0" applyNumberFormat="1" applyFont="1" applyBorder="1"/>
    <xf numFmtId="167" fontId="2" fillId="0" borderId="4" xfId="0" applyNumberFormat="1" applyFont="1" applyBorder="1"/>
    <xf numFmtId="0" fontId="2" fillId="0" borderId="0" xfId="0" applyFont="1" applyAlignment="1">
      <alignment horizontal="center"/>
    </xf>
    <xf numFmtId="165" fontId="1" fillId="0" borderId="0" xfId="1" applyNumberFormat="1" applyFont="1" applyBorder="1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166" fontId="1" fillId="0" borderId="0" xfId="0" applyNumberFormat="1" applyFont="1"/>
    <xf numFmtId="0" fontId="1" fillId="0" borderId="0" xfId="0" applyFont="1" applyAlignment="1">
      <alignment horizontal="left" wrapText="1"/>
    </xf>
    <xf numFmtId="167" fontId="1" fillId="0" borderId="0" xfId="0" applyNumberFormat="1" applyFont="1"/>
    <xf numFmtId="165" fontId="1" fillId="0" borderId="0" xfId="0" applyNumberFormat="1" applyFont="1"/>
    <xf numFmtId="0" fontId="2" fillId="0" borderId="0" xfId="0" applyFont="1"/>
    <xf numFmtId="0" fontId="1" fillId="0" borderId="2" xfId="0" applyFont="1" applyBorder="1"/>
    <xf numFmtId="166" fontId="1" fillId="0" borderId="9" xfId="0" applyNumberFormat="1" applyFont="1" applyBorder="1"/>
    <xf numFmtId="0" fontId="1" fillId="0" borderId="2" xfId="0" pivotButton="1" applyFont="1" applyBorder="1"/>
    <xf numFmtId="165" fontId="1" fillId="0" borderId="0" xfId="1" applyNumberFormat="1" applyFont="1"/>
    <xf numFmtId="0" fontId="3" fillId="0" borderId="0" xfId="0" applyFont="1" applyAlignment="1">
      <alignment wrapText="1"/>
    </xf>
    <xf numFmtId="0" fontId="2" fillId="0" borderId="2" xfId="0" applyFont="1" applyBorder="1" applyAlignment="1">
      <alignment horizontal="left"/>
    </xf>
    <xf numFmtId="0" fontId="2" fillId="0" borderId="0" xfId="0" pivotButton="1" applyFont="1"/>
    <xf numFmtId="164" fontId="1" fillId="0" borderId="14" xfId="0" applyNumberFormat="1" applyFont="1" applyBorder="1"/>
    <xf numFmtId="165" fontId="2" fillId="0" borderId="2" xfId="0" applyNumberFormat="1" applyFont="1" applyBorder="1"/>
    <xf numFmtId="165" fontId="1" fillId="0" borderId="2" xfId="0" applyNumberFormat="1" applyFont="1" applyBorder="1"/>
    <xf numFmtId="164" fontId="1" fillId="0" borderId="15" xfId="0" applyNumberFormat="1" applyFont="1" applyBorder="1"/>
    <xf numFmtId="165" fontId="1" fillId="0" borderId="13" xfId="0" applyNumberFormat="1" applyFont="1" applyBorder="1"/>
    <xf numFmtId="0" fontId="1" fillId="0" borderId="13" xfId="0" applyFont="1" applyBorder="1" applyAlignment="1">
      <alignment horizontal="left"/>
    </xf>
    <xf numFmtId="0" fontId="1" fillId="0" borderId="0" xfId="0" pivotButton="1" applyFont="1" applyBorder="1"/>
    <xf numFmtId="0" fontId="1" fillId="0" borderId="0" xfId="0" applyFont="1" applyBorder="1"/>
    <xf numFmtId="0" fontId="2" fillId="0" borderId="0" xfId="0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166" fontId="1" fillId="0" borderId="0" xfId="0" applyNumberFormat="1" applyFont="1" applyBorder="1"/>
    <xf numFmtId="0" fontId="2" fillId="0" borderId="0" xfId="0" pivotButton="1" applyFont="1" applyBorder="1"/>
  </cellXfs>
  <cellStyles count="2">
    <cellStyle name="Normal" xfId="0" builtinId="0"/>
    <cellStyle name="Percent" xfId="1" builtinId="5"/>
  </cellStyles>
  <dxfs count="440">
    <dxf>
      <font>
        <name val="Times New Roman"/>
        <family val="1"/>
      </font>
    </dxf>
    <dxf>
      <border>
        <right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alignment horizontal="general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name val="Times New Roman"/>
        <family val="1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name val="Times New Roman"/>
        <family val="1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name val="Times New Roman"/>
        <family val="1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general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name val="Times New Roman"/>
        <family val="1"/>
      </font>
    </dxf>
    <dxf>
      <font>
        <name val="Times New Roman"/>
        <family val="1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numFmt numFmtId="164" formatCode="0.0,,&quot;M&quot;"/>
    </dxf>
    <dxf>
      <font>
        <name val="Times New Roman"/>
        <family val="1"/>
        <scheme val="none"/>
      </font>
      <numFmt numFmtId="164" formatCode="0.0,,&quot;M&quot;"/>
    </dxf>
    <dxf>
      <font>
        <name val="Times New Roman"/>
        <family val="1"/>
        <scheme val="none"/>
      </font>
      <numFmt numFmtId="164" formatCode="0.0,,&quot;M&quot;"/>
    </dxf>
    <dxf>
      <font>
        <name val="Times New Roman"/>
        <family val="1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numFmt numFmtId="164" formatCode="0.0,,&quot;M&quot;"/>
    </dxf>
    <dxf>
      <font>
        <name val="Times New Roman"/>
        <family val="1"/>
        <scheme val="none"/>
      </font>
      <numFmt numFmtId="164" formatCode="0.0,,&quot;M&quot;"/>
    </dxf>
    <dxf>
      <font>
        <name val="Times New Roman"/>
        <family val="1"/>
        <scheme val="none"/>
      </font>
      <numFmt numFmtId="164" formatCode="0.0,,&quot;M&quot;"/>
    </dxf>
    <dxf>
      <font>
        <name val="Times New Roman"/>
        <family val="1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numFmt numFmtId="164" formatCode="0.0,,&quot;M&quot;"/>
    </dxf>
    <dxf>
      <font>
        <name val="Times New Roman"/>
        <family val="1"/>
        <scheme val="none"/>
      </font>
      <numFmt numFmtId="164" formatCode="0.0,,&quot;M&quot;"/>
    </dxf>
    <dxf>
      <font>
        <name val="Times New Roman"/>
        <family val="1"/>
        <scheme val="none"/>
      </font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name val="Times New Roman"/>
        <family val="1"/>
      </font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name val="Times New Roman"/>
        <family val="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left/>
      </border>
    </dxf>
    <dxf>
      <alignment horizontal="center"/>
    </dxf>
    <dxf>
      <font>
        <b/>
      </font>
    </dxf>
    <dxf>
      <alignment wrapText="1"/>
    </dxf>
    <dxf>
      <numFmt numFmtId="164" formatCode="0.0,,&quot;M&quot;"/>
    </dxf>
    <dxf>
      <numFmt numFmtId="164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alignment wrapText="1"/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name val="Times New Roman"/>
        <family val="1"/>
      </font>
    </dxf>
    <dxf>
      <font>
        <b/>
      </font>
    </dxf>
    <dxf>
      <numFmt numFmtId="167" formatCode="0.0,&quot;K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Times New Roman"/>
        <family val="1"/>
      </font>
    </dxf>
    <dxf>
      <font>
        <name val="Times New Roman"/>
        <family val="1"/>
      </font>
    </dxf>
    <dxf>
      <font>
        <name val="Times New Roman"/>
        <family val="1"/>
      </font>
    </dxf>
    <dxf>
      <font>
        <name val="Times New Roman"/>
        <family val="1"/>
      </font>
    </dxf>
    <dxf>
      <font>
        <name val="Times New Roman"/>
        <family val="1"/>
      </font>
    </dxf>
    <dxf>
      <font>
        <name val="Times New Roman"/>
        <family val="1"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 val="0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4" formatCode="0.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name val="Times New Roman"/>
        <family val="1"/>
      </font>
    </dxf>
    <dxf>
      <border>
        <bottom style="thin">
          <color indexed="64"/>
        </bottom>
      </border>
    </dxf>
    <dxf>
      <border>
        <left/>
      </border>
    </dxf>
    <dxf>
      <font>
        <b/>
      </font>
    </dxf>
    <dxf>
      <alignment horizontal="center"/>
    </dxf>
    <dxf>
      <numFmt numFmtId="165" formatCode="0.0%"/>
    </dxf>
    <dxf>
      <numFmt numFmtId="164" formatCode="0.0,,&quot;M&quot;"/>
    </dxf>
    <dxf>
      <numFmt numFmtId="164" formatCode="0.0,,&quot;M&quot;"/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name val="Times New Roman"/>
        <family val="1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left/>
        <right/>
        <top/>
      </border>
    </dxf>
    <dxf>
      <font>
        <b/>
      </font>
    </dxf>
    <dxf>
      <alignment horizontal="center"/>
    </dxf>
    <dxf>
      <numFmt numFmtId="165" formatCode="0.0%"/>
    </dxf>
    <dxf>
      <numFmt numFmtId="164" formatCode="0.0,,&quot;M&quot;"/>
    </dxf>
    <dxf>
      <numFmt numFmtId="164" formatCode="0.0,,&quot;M&quot;"/>
    </dxf>
    <dxf>
      <alignment wrapText="1"/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name val="Times New Roman"/>
        <family val="1"/>
      </font>
    </dxf>
    <dxf>
      <border>
        <bottom style="thin">
          <color indexed="64"/>
        </bottom>
      </border>
    </dxf>
    <dxf>
      <border>
        <left/>
        <right/>
        <top/>
      </border>
    </dxf>
    <dxf>
      <font>
        <b/>
      </font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name val="Times New Roman"/>
        <family val="1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left/>
        <right/>
        <top/>
      </border>
    </dxf>
    <dxf>
      <font>
        <b/>
      </font>
    </dxf>
    <dxf>
      <alignment horizontal="center"/>
    </dxf>
    <dxf>
      <numFmt numFmtId="165" formatCode="0.0%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name val="Times New Roman"/>
        <family val="1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8E491779-1195-4E7F-9F27-BCE21D30486F}">
      <tableStyleElement type="wholeTable" dxfId="439"/>
      <tableStyleElement type="headerRow" dxfId="438"/>
      <tableStyleElement type="pageFieldLabels" dxfId="437"/>
      <tableStyleElement type="pageFieldValues" dxfId="436"/>
    </tableStyle>
    <tableStyle name="Invisible" pivot="0" table="0" count="0" xr9:uid="{CA912F0C-73B5-4334-A328-A9EC264E054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CacheDefinition" Target="pivotCache/pivotCacheDefinition15.xml"/><Relationship Id="rId21" Type="http://schemas.openxmlformats.org/officeDocument/2006/relationships/pivotCacheDefinition" Target="pivotCache/pivotCacheDefinition10.xml"/><Relationship Id="rId42" Type="http://schemas.openxmlformats.org/officeDocument/2006/relationships/customXml" Target="../customXml/item7.xml"/><Relationship Id="rId47" Type="http://schemas.openxmlformats.org/officeDocument/2006/relationships/customXml" Target="../customXml/item12.xml"/><Relationship Id="rId63" Type="http://schemas.openxmlformats.org/officeDocument/2006/relationships/customXml" Target="../customXml/item28.xml"/><Relationship Id="rId68" Type="http://schemas.openxmlformats.org/officeDocument/2006/relationships/customXml" Target="../customXml/item3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5.xml"/><Relationship Id="rId29" Type="http://schemas.openxmlformats.org/officeDocument/2006/relationships/connections" Target="connections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3.xml"/><Relationship Id="rId32" Type="http://schemas.openxmlformats.org/officeDocument/2006/relationships/sheetMetadata" Target="metadata.xml"/><Relationship Id="rId37" Type="http://schemas.openxmlformats.org/officeDocument/2006/relationships/customXml" Target="../customXml/item2.xml"/><Relationship Id="rId40" Type="http://schemas.openxmlformats.org/officeDocument/2006/relationships/customXml" Target="../customXml/item5.xml"/><Relationship Id="rId45" Type="http://schemas.openxmlformats.org/officeDocument/2006/relationships/customXml" Target="../customXml/item10.xml"/><Relationship Id="rId53" Type="http://schemas.openxmlformats.org/officeDocument/2006/relationships/customXml" Target="../customXml/item18.xml"/><Relationship Id="rId58" Type="http://schemas.openxmlformats.org/officeDocument/2006/relationships/customXml" Target="../customXml/item23.xml"/><Relationship Id="rId66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6.xml"/><Relationship Id="rId19" Type="http://schemas.openxmlformats.org/officeDocument/2006/relationships/pivotCacheDefinition" Target="pivotCache/pivotCacheDefinition8.xml"/><Relationship Id="rId14" Type="http://schemas.openxmlformats.org/officeDocument/2006/relationships/pivotCacheDefinition" Target="pivotCache/pivotCacheDefinition3.xml"/><Relationship Id="rId22" Type="http://schemas.openxmlformats.org/officeDocument/2006/relationships/pivotCacheDefinition" Target="pivotCache/pivotCacheDefinition11.xml"/><Relationship Id="rId27" Type="http://schemas.openxmlformats.org/officeDocument/2006/relationships/pivotCacheDefinition" Target="pivotCache/pivotCacheDefinition16.xml"/><Relationship Id="rId30" Type="http://schemas.openxmlformats.org/officeDocument/2006/relationships/styles" Target="styles.xml"/><Relationship Id="rId35" Type="http://schemas.openxmlformats.org/officeDocument/2006/relationships/calcChain" Target="calcChain.xml"/><Relationship Id="rId43" Type="http://schemas.openxmlformats.org/officeDocument/2006/relationships/customXml" Target="../customXml/item8.xml"/><Relationship Id="rId48" Type="http://schemas.openxmlformats.org/officeDocument/2006/relationships/customXml" Target="../customXml/item13.xml"/><Relationship Id="rId56" Type="http://schemas.openxmlformats.org/officeDocument/2006/relationships/customXml" Target="../customXml/item21.xml"/><Relationship Id="rId64" Type="http://schemas.openxmlformats.org/officeDocument/2006/relationships/customXml" Target="../customXml/item29.xml"/><Relationship Id="rId69" Type="http://schemas.openxmlformats.org/officeDocument/2006/relationships/customXml" Target="../customXml/item34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6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1.xml"/><Relationship Id="rId17" Type="http://schemas.openxmlformats.org/officeDocument/2006/relationships/pivotCacheDefinition" Target="pivotCache/pivotCacheDefinition6.xml"/><Relationship Id="rId25" Type="http://schemas.openxmlformats.org/officeDocument/2006/relationships/pivotCacheDefinition" Target="pivotCache/pivotCacheDefinition14.xml"/><Relationship Id="rId33" Type="http://schemas.openxmlformats.org/officeDocument/2006/relationships/powerPivotData" Target="model/item.data"/><Relationship Id="rId38" Type="http://schemas.openxmlformats.org/officeDocument/2006/relationships/customXml" Target="../customXml/item3.xml"/><Relationship Id="rId46" Type="http://schemas.openxmlformats.org/officeDocument/2006/relationships/customXml" Target="../customXml/item11.xml"/><Relationship Id="rId59" Type="http://schemas.openxmlformats.org/officeDocument/2006/relationships/customXml" Target="../customXml/item24.xml"/><Relationship Id="rId67" Type="http://schemas.openxmlformats.org/officeDocument/2006/relationships/customXml" Target="../customXml/item32.xml"/><Relationship Id="rId20" Type="http://schemas.openxmlformats.org/officeDocument/2006/relationships/pivotCacheDefinition" Target="pivotCache/pivotCacheDefinition9.xml"/><Relationship Id="rId41" Type="http://schemas.openxmlformats.org/officeDocument/2006/relationships/customXml" Target="../customXml/item6.xml"/><Relationship Id="rId54" Type="http://schemas.openxmlformats.org/officeDocument/2006/relationships/customXml" Target="../customXml/item19.xml"/><Relationship Id="rId62" Type="http://schemas.openxmlformats.org/officeDocument/2006/relationships/customXml" Target="../customXml/item27.xml"/><Relationship Id="rId70" Type="http://schemas.openxmlformats.org/officeDocument/2006/relationships/customXml" Target="../customXml/item3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4.xml"/><Relationship Id="rId23" Type="http://schemas.openxmlformats.org/officeDocument/2006/relationships/pivotCacheDefinition" Target="pivotCache/pivotCacheDefinition12.xml"/><Relationship Id="rId28" Type="http://schemas.openxmlformats.org/officeDocument/2006/relationships/theme" Target="theme/theme1.xml"/><Relationship Id="rId36" Type="http://schemas.openxmlformats.org/officeDocument/2006/relationships/customXml" Target="../customXml/item1.xml"/><Relationship Id="rId49" Type="http://schemas.openxmlformats.org/officeDocument/2006/relationships/customXml" Target="../customXml/item14.xml"/><Relationship Id="rId57" Type="http://schemas.openxmlformats.org/officeDocument/2006/relationships/customXml" Target="../customXml/item22.xml"/><Relationship Id="rId10" Type="http://schemas.openxmlformats.org/officeDocument/2006/relationships/worksheet" Target="worksheets/sheet10.xml"/><Relationship Id="rId31" Type="http://schemas.openxmlformats.org/officeDocument/2006/relationships/sharedStrings" Target="sharedStrings.xml"/><Relationship Id="rId44" Type="http://schemas.openxmlformats.org/officeDocument/2006/relationships/customXml" Target="../customXml/item9.xml"/><Relationship Id="rId52" Type="http://schemas.openxmlformats.org/officeDocument/2006/relationships/customXml" Target="../customXml/item17.xml"/><Relationship Id="rId60" Type="http://schemas.openxmlformats.org/officeDocument/2006/relationships/customXml" Target="../customXml/item25.xml"/><Relationship Id="rId65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2.xml"/><Relationship Id="rId18" Type="http://schemas.openxmlformats.org/officeDocument/2006/relationships/pivotCacheDefinition" Target="pivotCache/pivotCacheDefinition7.xml"/><Relationship Id="rId39" Type="http://schemas.openxmlformats.org/officeDocument/2006/relationships/customXml" Target="../customXml/item4.xml"/><Relationship Id="rId34" Type="http://schemas.microsoft.com/office/2017/10/relationships/person" Target="persons/person.xml"/><Relationship Id="rId50" Type="http://schemas.openxmlformats.org/officeDocument/2006/relationships/customXml" Target="../customXml/item15.xml"/><Relationship Id="rId55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7.903675000001" backgroundQuery="1" createdVersion="8" refreshedVersion="8" minRefreshableVersion="3" recordCount="0" supportSubquery="1" supportAdvancedDrill="1" xr:uid="{1655B06D-D3DC-44F4-A313-A64797CAB5AB}">
  <cacheSource type="external" connectionId="9"/>
  <cacheFields count="9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]" caption="NetSales" numFmtId="0" hierarchy="33" level="32767"/>
    <cacheField name="[Measures].[COGS]" caption="COGS" numFmtId="0" hierarchy="41" level="32767"/>
    <cacheField name="[dim_date].[FY].[FY]" caption="FY" numFmtId="0" hierarchy="8" level="1">
      <sharedItems count="3">
        <s v="2019"/>
        <s v="2020"/>
        <s v="2021"/>
      </sharedItems>
    </cacheField>
    <cacheField name="[Measures].[Gross margin]" caption="Gross margin" numFmtId="0" hierarchy="42" level="32767"/>
    <cacheField name="[Measures].[Gross margin%]" caption="Gross margin%" numFmtId="0" hierarchy="4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 oneField="1">
      <fieldsUsage count="1">
        <fieldUsage x="3"/>
      </fieldsUsage>
    </cacheHierarchy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/>
    <cacheHierarchy uniqueName="[Measures].[NetSales 21]" caption="NetSales 21" measure="1" displayFolder="" measureGroup="fact_sales_montly_with_cost" count="0"/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 oneField="1">
      <fieldsUsage count="1">
        <fieldUsage x="4"/>
      </fieldsUsage>
    </cacheHierarchy>
    <cacheHierarchy uniqueName="[Measures].[Gross margin]" caption="Gross margin" measure="1" displayFolder="" measureGroup="fact_sales_montly_with_cost" count="0" oneField="1">
      <fieldsUsage count="1">
        <fieldUsage x="6"/>
      </fieldsUsage>
    </cacheHierarchy>
    <cacheHierarchy uniqueName="[Measures].[Gross margin%]" caption="Gross margin%" measure="1" displayFolder="" measureGroup="fact_sales_mont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7.91925752315" backgroundQuery="1" createdVersion="8" refreshedVersion="8" minRefreshableVersion="3" recordCount="0" supportSubquery="1" supportAdvancedDrill="1" xr:uid="{317CD5C8-AD56-46E9-BF1B-0D04CE52067E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]" caption="NetSales" numFmtId="0" hierarchy="33" level="32767"/>
    <cacheField name="[Measures].[COGS]" caption="COGS" numFmtId="0" hierarchy="41" level="32767"/>
    <cacheField name="[dim_date].[FY].[FY]" caption="FY" numFmtId="0" hierarchy="8" level="1">
      <sharedItems containsSemiMixedTypes="0" containsNonDate="0" containsString="0"/>
    </cacheField>
    <cacheField name="[Measures].[Gross margin]" caption="Gross margin" numFmtId="0" hierarchy="42" level="32767"/>
    <cacheField name="[Measures].[Gross margin%]" caption="Gross margin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 oneField="1">
      <fieldsUsage count="1">
        <fieldUsage x="3"/>
      </fieldsUsage>
    </cacheHierarchy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/>
    <cacheHierarchy uniqueName="[Measures].[NetSales 21]" caption="NetSales 21" measure="1" displayFolder="" measureGroup="fact_sales_montly_with_cost" count="0"/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 oneField="1">
      <fieldsUsage count="1">
        <fieldUsage x="4"/>
      </fieldsUsage>
    </cacheHierarchy>
    <cacheHierarchy uniqueName="[Measures].[Gross margin]" caption="Gross margin" measure="1" displayFolder="" measureGroup="fact_sales_montly_with_cost" count="0" oneField="1">
      <fieldsUsage count="1">
        <fieldUsage x="6"/>
      </fieldsUsage>
    </cacheHierarchy>
    <cacheHierarchy uniqueName="[Measures].[Gross margin%]" caption="Gross margin%" measure="1" displayFolder="" measureGroup="fact_sales_mont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7.919345717593" backgroundQuery="1" createdVersion="8" refreshedVersion="8" minRefreshableVersion="3" recordCount="0" supportSubquery="1" supportAdvancedDrill="1" xr:uid="{9402DCD6-29C8-4F30-B5BB-863694E0D0AE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]" caption="NetSales" numFmtId="0" hierarchy="33" level="32767"/>
    <cacheField name="[Measures].[COGS]" caption="COGS" numFmtId="0" hierarchy="41" level="32767"/>
    <cacheField name="[dim_date].[FY].[FY]" caption="FY" numFmtId="0" hierarchy="8" level="1">
      <sharedItems containsSemiMixedTypes="0" containsNonDate="0" containsString="0"/>
    </cacheField>
    <cacheField name="[Measures].[Gross margin]" caption="Gross margin" numFmtId="0" hierarchy="42" level="32767"/>
    <cacheField name="[Measures].[Gross margin%]" caption="Gross margin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 oneField="1">
      <fieldsUsage count="1">
        <fieldUsage x="3"/>
      </fieldsUsage>
    </cacheHierarchy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/>
    <cacheHierarchy uniqueName="[Measures].[NetSales 21]" caption="NetSales 21" measure="1" displayFolder="" measureGroup="fact_sales_montly_with_cost" count="0"/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 oneField="1">
      <fieldsUsage count="1">
        <fieldUsage x="4"/>
      </fieldsUsage>
    </cacheHierarchy>
    <cacheHierarchy uniqueName="[Measures].[Gross margin]" caption="Gross margin" measure="1" displayFolder="" measureGroup="fact_sales_montly_with_cost" count="0" oneField="1">
      <fieldsUsage count="1">
        <fieldUsage x="6"/>
      </fieldsUsage>
    </cacheHierarchy>
    <cacheHierarchy uniqueName="[Measures].[Gross margin%]" caption="Gross margin%" measure="1" displayFolder="" measureGroup="fact_sales_mont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8.110132754628" backgroundQuery="1" createdVersion="8" refreshedVersion="8" minRefreshableVersion="3" recordCount="0" supportSubquery="1" supportAdvancedDrill="1" xr:uid="{52CF9BDB-64FD-40BA-A50F-1817E97AFED9}">
  <cacheSource type="external" connectionId="9"/>
  <cacheFields count="4">
    <cacheField name="[dim_date].[FY].[FY]" caption="FY" numFmtId="0" hierarchy="8" level="1">
      <sharedItems containsSemiMixedTypes="0" containsNonDate="0" containsString="0"/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ross margin%]" caption="Gross margin%" numFmtId="0" hierarchy="43" level="32767"/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/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/>
    <cacheHierarchy uniqueName="[Measures].[NetSales 21]" caption="NetSales 21" measure="1" displayFolder="" measureGroup="fact_sales_montly_with_cost" count="0"/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/>
    <cacheHierarchy uniqueName="[Measures].[Gross margin]" caption="Gross margin" measure="1" displayFolder="" measureGroup="fact_sales_montly_with_cost" count="0"/>
    <cacheHierarchy uniqueName="[Measures].[Gross margin%]" caption="Gross margin%" measure="1" displayFolder="" measureGroup="fact_sales_montly_with_cost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8.110742708333" backgroundQuery="1" createdVersion="8" refreshedVersion="8" minRefreshableVersion="3" recordCount="0" supportSubquery="1" supportAdvancedDrill="1" xr:uid="{703B3B7A-25E6-4412-AECE-18C317E9EF44}">
  <cacheSource type="external" connectionId="9"/>
  <cacheFields count="4">
    <cacheField name="[dim_date].[FY].[FY]" caption="FY" numFmtId="0" hierarchy="8" level="1">
      <sharedItems containsSemiMixedTypes="0" containsNonDate="0" containsString="0"/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ross margin%]" caption="Gross margin%" numFmtId="0" hierarchy="43" level="32767"/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/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/>
    <cacheHierarchy uniqueName="[Measures].[NetSales 21]" caption="NetSales 21" measure="1" displayFolder="" measureGroup="fact_sales_montly_with_cost" count="0"/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/>
    <cacheHierarchy uniqueName="[Measures].[Gross margin]" caption="Gross margin" measure="1" displayFolder="" measureGroup="fact_sales_montly_with_cost" count="0"/>
    <cacheHierarchy uniqueName="[Measures].[Gross margin%]" caption="Gross margin%" measure="1" displayFolder="" measureGroup="fact_sales_montly_with_cost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8.110836342596" backgroundQuery="1" createdVersion="8" refreshedVersion="8" minRefreshableVersion="3" recordCount="0" supportSubquery="1" supportAdvancedDrill="1" xr:uid="{A3683A76-1165-4024-813B-37512341BAEE}">
  <cacheSource type="external" connectionId="9"/>
  <cacheFields count="4">
    <cacheField name="[dim_date].[FY].[FY]" caption="FY" numFmtId="0" hierarchy="8" level="1">
      <sharedItems containsSemiMixedTypes="0" containsNonDate="0" containsString="0"/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Measures].[Gross margin%]" caption="Gross margin%" numFmtId="0" hierarchy="43" level="32767"/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/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/>
    <cacheHierarchy uniqueName="[Measures].[NetSales 21]" caption="NetSales 21" measure="1" displayFolder="" measureGroup="fact_sales_montly_with_cost" count="0"/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/>
    <cacheHierarchy uniqueName="[Measures].[Gross margin]" caption="Gross margin" measure="1" displayFolder="" measureGroup="fact_sales_montly_with_cost" count="0"/>
    <cacheHierarchy uniqueName="[Measures].[Gross margin%]" caption="Gross margin%" measure="1" displayFolder="" measureGroup="fact_sales_montly_with_cost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8.116494444446" backgroundQuery="1" createdVersion="8" refreshedVersion="8" minRefreshableVersion="3" recordCount="0" supportSubquery="1" supportAdvancedDrill="1" xr:uid="{935A3B91-8C5F-4704-A8C7-3E3758B58474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 19]" caption="NetSales 19" numFmtId="0" hierarchy="34" level="32767"/>
    <cacheField name="[Measures].[NetSales 20]" caption="NetSales 20" numFmtId="0" hierarchy="35" level="32767"/>
    <cacheField name="[Measures].[NetSales 21]" caption="NetSales 21" numFmtId="0" hierarchy="36" level="32767"/>
    <cacheField name="[Measures].[21 vs 20]" caption="21 vs 20" numFmtId="0" hierarchy="37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/>
    <cacheHierarchy uniqueName="[Measures].[NetSales 19]" caption="NetSales 19" measure="1" displayFolder="" measureGroup="fact_sales_montly_with_cost" count="0" oneField="1">
      <fieldsUsage count="1">
        <fieldUsage x="4"/>
      </fieldsUsage>
    </cacheHierarchy>
    <cacheHierarchy uniqueName="[Measures].[NetSales 20]" caption="NetSales 20" measure="1" displayFolder="" measureGroup="fact_sales_montly_with_cost" count="0" oneField="1">
      <fieldsUsage count="1">
        <fieldUsage x="5"/>
      </fieldsUsage>
    </cacheHierarchy>
    <cacheHierarchy uniqueName="[Measures].[NetSales 21]" caption="NetSales 21" measure="1" displayFolder="" measureGroup="fact_sales_montly_with_cost" count="0" oneField="1">
      <fieldsUsage count="1">
        <fieldUsage x="6"/>
      </fieldsUsage>
    </cacheHierarchy>
    <cacheHierarchy uniqueName="[Measures].[21 vs 20]" caption="21 vs 20" measure="1" displayFolder="" measureGroup="fact_sales_montly_with_cost" count="0" oneField="1">
      <fieldsUsage count="1">
        <fieldUsage x="7"/>
      </fieldsUsage>
    </cacheHierarchy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/>
    <cacheHierarchy uniqueName="[Measures].[Gross margin]" caption="Gross margin" measure="1" displayFolder="" measureGroup="fact_sales_montly_with_cost" count="0"/>
    <cacheHierarchy uniqueName="[Measures].[Gross margin%]" caption="Gross margin%" measure="1" displayFolder="" measureGroup="fact_sales_mont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8.612053356483" backgroundQuery="1" createdVersion="8" refreshedVersion="8" minRefreshableVersion="3" recordCount="0" supportSubquery="1" supportAdvancedDrill="1" xr:uid="{9AA079F5-115C-4D17-8263-FA5393FA15C1}">
  <cacheSource type="external" connectionId="9"/>
  <cacheFields count="8">
    <cacheField name="[dim_market].[region].[region]" caption="region" numFmtId="0" hierarchy="14" level="1">
      <sharedItems containsSemiMixedTypes="0" containsNonDate="0" containsString="0"/>
    </cacheField>
    <cacheField name="[dim_date].[FY].[FY]" caption="FY" numFmtId="0" hierarchy="8" level="1">
      <sharedItems containsSemiMixedTypes="0" containsNonDate="0" containsString="0"/>
    </cacheField>
    <cacheField name="[dim_market].[sub_zone].[sub_zone]" caption="sub_zone" numFmtId="0" hierarchy="13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]" caption="NetSales" numFmtId="0" hierarchy="33" level="32767"/>
    <cacheField name="[Measures].[COGS]" caption="COGS" numFmtId="0" hierarchy="41" level="32767"/>
    <cacheField name="[Measures].[Gross margin]" caption="Gross margin" numFmtId="0" hierarchy="42" level="32767"/>
    <cacheField name="[Measures].[Gross margin%]" caption="Gross margin%" numFmtId="0" hierarchy="43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 oneField="1">
      <fieldsUsage count="1">
        <fieldUsage x="4"/>
      </fieldsUsage>
    </cacheHierarchy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/>
    <cacheHierarchy uniqueName="[Measures].[NetSales 21]" caption="NetSales 21" measure="1" displayFolder="" measureGroup="fact_sales_montly_with_cost" count="0"/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 oneField="1">
      <fieldsUsage count="1">
        <fieldUsage x="5"/>
      </fieldsUsage>
    </cacheHierarchy>
    <cacheHierarchy uniqueName="[Measures].[Gross margin]" caption="Gross margin" measure="1" displayFolder="" measureGroup="fact_sales_montly_with_cost" count="0" oneField="1">
      <fieldsUsage count="1">
        <fieldUsage x="6"/>
      </fieldsUsage>
    </cacheHierarchy>
    <cacheHierarchy uniqueName="[Measures].[Gross margin%]" caption="Gross margin%" measure="1" displayFolder="" measureGroup="fact_sales_mont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7.903676967595" backgroundQuery="1" createdVersion="8" refreshedVersion="8" minRefreshableVersion="3" recordCount="0" supportSubquery="1" supportAdvancedDrill="1" xr:uid="{073821FE-643D-47EA-8F36-802C6F669B30}">
  <cacheSource type="external" connectionId="9"/>
  <cacheFields count="4">
    <cacheField name="[dim_market].[region].[region]" caption="reg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2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36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/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/>
    <cacheHierarchy uniqueName="[Measures].[NetSales 21]" caption="NetSales 21" measure="1" displayFolder="" measureGroup="fact_sales_montly_with_cost" count="0" oneField="1">
      <fieldsUsage count="1">
        <fieldUsage x="3"/>
      </fieldsUsage>
    </cacheHierarchy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/>
    <cacheHierarchy uniqueName="[Measures].[Gross margin]" caption="Gross margin" measure="1" displayFolder="" measureGroup="fact_sales_montly_with_cost" count="0"/>
    <cacheHierarchy uniqueName="[Measures].[Gross margin%]" caption="Gross margin%" measure="1" displayFolder="" measureGroup="fact_sales_mont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7.903678703704" backgroundQuery="1" createdVersion="8" refreshedVersion="8" minRefreshableVersion="3" recordCount="0" supportSubquery="1" supportAdvancedDrill="1" xr:uid="{EED4BDBB-C88E-4C4F-BA45-3B94D0A3B920}">
  <cacheSource type="external" connectionId="9"/>
  <cacheFields count="6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9" level="1">
      <sharedItems count="17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</sharedItems>
    </cacheField>
    <cacheField name="[Measures].[NetSales 20]" caption="NetSales 20" numFmtId="0" hierarchy="35" level="32767"/>
    <cacheField name="[Measures].[NetSales 21]" caption="NetSales 21" numFmtId="0" hierarchy="36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/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 oneField="1">
      <fieldsUsage count="1">
        <fieldUsage x="4"/>
      </fieldsUsage>
    </cacheHierarchy>
    <cacheHierarchy uniqueName="[Measures].[NetSales 21]" caption="NetSales 21" measure="1" displayFolder="" measureGroup="fact_sales_montly_with_cost" count="0" oneField="1">
      <fieldsUsage count="1">
        <fieldUsage x="5"/>
      </fieldsUsage>
    </cacheHierarchy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/>
    <cacheHierarchy uniqueName="[Measures].[Gross margin]" caption="Gross margin" measure="1" displayFolder="" measureGroup="fact_sales_montly_with_cost" count="0"/>
    <cacheHierarchy uniqueName="[Measures].[Gross margin%]" caption="Gross margin%" measure="1" displayFolder="" measureGroup="fact_sales_mont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7.903680324074" backgroundQuery="1" createdVersion="8" refreshedVersion="8" minRefreshableVersion="3" recordCount="0" supportSubquery="1" supportAdvancedDrill="1" xr:uid="{6011C6A8-6671-4F15-A5CD-2D2B67B08A70}">
  <cacheSource type="external" connectionId="9"/>
  <cacheFields count="5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product].[product].[product]" caption="product" numFmtId="0" hierarchy="19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32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/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/>
    <cacheHierarchy uniqueName="[Measures].[NetSales 21]" caption="NetSales 21" measure="1" displayFolder="" measureGroup="fact_sales_montly_with_cost" count="0"/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/>
    <cacheHierarchy uniqueName="[Measures].[Gross margin]" caption="Gross margin" measure="1" displayFolder="" measureGroup="fact_sales_montly_with_cost" count="0"/>
    <cacheHierarchy uniqueName="[Measures].[Gross margin%]" caption="Gross margin%" measure="1" displayFolder="" measureGroup="fact_sales_mont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7.903681944445" backgroundQuery="1" createdVersion="8" refreshedVersion="8" minRefreshableVersion="3" recordCount="0" supportSubquery="1" supportAdvancedDrill="1" xr:uid="{2793DB7E-0703-400A-87B2-7FCD85CC1197}">
  <cacheSource type="external" connectionId="9"/>
  <cacheFields count="5">
    <cacheField name="[dim_product].[product].[product]" caption="product" numFmtId="0" hierarchy="19" level="1">
      <sharedItems count="10">
        <s v="AQ Gamer 1"/>
        <s v="AQ GEN Z"/>
        <s v="AQ Home Allin1"/>
        <s v="AQ HOME Allin1 Gen 2"/>
        <s v="AQ Smash 2"/>
        <s v="AQ Gamer 2" u="1"/>
        <s v="AQ Gamer 3" u="1"/>
        <s v="AQ Marquee P4" u="1"/>
        <s v="AQ Mx NB" u="1"/>
        <s v="AQ Smash 1" u="1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32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/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/>
    <cacheHierarchy uniqueName="[Measures].[NetSales 21]" caption="NetSales 21" measure="1" displayFolder="" measureGroup="fact_sales_montly_with_cost" count="0"/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/>
    <cacheHierarchy uniqueName="[Measures].[Gross margin]" caption="Gross margin" measure="1" displayFolder="" measureGroup="fact_sales_montly_with_cost" count="0"/>
    <cacheHierarchy uniqueName="[Measures].[Gross margin%]" caption="Gross margin%" measure="1" displayFolder="" measureGroup="fact_sales_mont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7.903683101853" backgroundQuery="1" createdVersion="8" refreshedVersion="8" minRefreshableVersion="3" recordCount="0" supportSubquery="1" supportAdvancedDrill="1" xr:uid="{2C8D8DA6-59C9-4277-8B2A-FD2EBDDB022E}">
  <cacheSource type="external" connectionId="9"/>
  <cacheFields count="6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0]" caption="NetSales 20" numFmtId="0" hierarchy="35" level="32767"/>
    <cacheField name="[Measures].[NetSales 21]" caption="NetSales 21" numFmtId="0" hierarchy="36" level="32767"/>
    <cacheField name="[Measures].[21 vs 20]" caption="21 vs 20" numFmtId="0" hierarchy="37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/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 oneField="1">
      <fieldsUsage count="1">
        <fieldUsage x="3"/>
      </fieldsUsage>
    </cacheHierarchy>
    <cacheHierarchy uniqueName="[Measures].[NetSales 21]" caption="NetSales 21" measure="1" displayFolder="" measureGroup="fact_sales_montly_with_cost" count="0" oneField="1">
      <fieldsUsage count="1">
        <fieldUsage x="4"/>
      </fieldsUsage>
    </cacheHierarchy>
    <cacheHierarchy uniqueName="[Measures].[21 vs 20]" caption="21 vs 20" measure="1" displayFolder="" measureGroup="fact_sales_montly_with_cost" count="0" oneField="1">
      <fieldsUsage count="1">
        <fieldUsage x="5"/>
      </fieldsUsage>
    </cacheHierarchy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/>
    <cacheHierarchy uniqueName="[Measures].[Gross margin]" caption="Gross margin" measure="1" displayFolder="" measureGroup="fact_sales_montly_with_cost" count="0"/>
    <cacheHierarchy uniqueName="[Measures].[Gross margin%]" caption="Gross margin%" measure="1" displayFolder="" measureGroup="fact_sales_mont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7.903684722223" backgroundQuery="1" createdVersion="8" refreshedVersion="8" minRefreshableVersion="3" recordCount="0" supportSubquery="1" supportAdvancedDrill="1" xr:uid="{8D2E9374-BBBE-4624-BCD1-AF2BD27EA3A4}">
  <cacheSource type="external" connectionId="9"/>
  <cacheFields count="7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9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35" level="32767"/>
    <cacheField name="[Measures].[NetSales 21]" caption="NetSales 21" numFmtId="0" hierarchy="36" level="32767"/>
    <cacheField name="[Measures].[21 vs 20]" caption="21 vs 20" numFmtId="0" hierarchy="37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/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 oneField="1">
      <fieldsUsage count="1">
        <fieldUsage x="4"/>
      </fieldsUsage>
    </cacheHierarchy>
    <cacheHierarchy uniqueName="[Measures].[NetSales 21]" caption="NetSales 21" measure="1" displayFolder="" measureGroup="fact_sales_montly_with_cost" count="0" oneField="1">
      <fieldsUsage count="1">
        <fieldUsage x="5"/>
      </fieldsUsage>
    </cacheHierarchy>
    <cacheHierarchy uniqueName="[Measures].[21 vs 20]" caption="21 vs 20" measure="1" displayFolder="" measureGroup="fact_sales_montly_with_cost" count="0" oneField="1">
      <fieldsUsage count="1">
        <fieldUsage x="6"/>
      </fieldsUsage>
    </cacheHierarchy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/>
    <cacheHierarchy uniqueName="[Measures].[Gross margin]" caption="Gross margin" measure="1" displayFolder="" measureGroup="fact_sales_montly_with_cost" count="0"/>
    <cacheHierarchy uniqueName="[Measures].[Gross margin%]" caption="Gross margin%" measure="1" displayFolder="" measureGroup="fact_sales_mont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7.903686574071" backgroundQuery="1" createdVersion="8" refreshedVersion="8" minRefreshableVersion="3" recordCount="0" supportSubquery="1" supportAdvancedDrill="1" xr:uid="{DA20EB22-83D0-4843-8C99-699A0A555A49}">
  <cacheSource type="external" connectionId="9"/>
  <cacheFields count="8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 19]" caption="NetSales 19" numFmtId="0" hierarchy="34" level="32767"/>
    <cacheField name="[Measures].[NetSales 20]" caption="NetSales 20" numFmtId="0" hierarchy="35" level="32767"/>
    <cacheField name="[Measures].[NetSales 21]" caption="NetSales 21" numFmtId="0" hierarchy="36" level="32767"/>
    <cacheField name="[Measures].[2021- target]" caption="2021- target" numFmtId="0" hierarchy="39" level="32767"/>
    <cacheField name="[Measures].[%]" caption="%" numFmtId="0" hierarchy="40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/>
    <cacheHierarchy uniqueName="[Measures].[NetSales 19]" caption="NetSales 19" measure="1" displayFolder="" measureGroup="fact_sales_montly_with_cost" count="0" oneField="1">
      <fieldsUsage count="1">
        <fieldUsage x="3"/>
      </fieldsUsage>
    </cacheHierarchy>
    <cacheHierarchy uniqueName="[Measures].[NetSales 20]" caption="NetSales 20" measure="1" displayFolder="" measureGroup="fact_sales_montly_with_cost" count="0" oneField="1">
      <fieldsUsage count="1">
        <fieldUsage x="4"/>
      </fieldsUsage>
    </cacheHierarchy>
    <cacheHierarchy uniqueName="[Measures].[NetSales 21]" caption="NetSales 21" measure="1" displayFolder="" measureGroup="fact_sales_montly_with_cost" count="0" oneField="1">
      <fieldsUsage count="1">
        <fieldUsage x="5"/>
      </fieldsUsage>
    </cacheHierarchy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 oneField="1">
      <fieldsUsage count="1">
        <fieldUsage x="6"/>
      </fieldsUsage>
    </cacheHierarchy>
    <cacheHierarchy uniqueName="[Measures].[%]" caption="%" measure="1" displayFolder="" measureGroup="fact_sales_montly_with_cost" count="0" oneField="1">
      <fieldsUsage count="1">
        <fieldUsage x="7"/>
      </fieldsUsage>
    </cacheHierarchy>
    <cacheHierarchy uniqueName="[Measures].[COGS]" caption="COGS" measure="1" displayFolder="" measureGroup="fact_sales_montly_with_cost" count="0"/>
    <cacheHierarchy uniqueName="[Measures].[Gross margin]" caption="Gross margin" measure="1" displayFolder="" measureGroup="fact_sales_montly_with_cost" count="0"/>
    <cacheHierarchy uniqueName="[Measures].[Gross margin%]" caption="Gross margin%" measure="1" displayFolder="" measureGroup="fact_sales_mont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ip Bhakta" refreshedDate="45877.919109374998" backgroundQuery="1" createdVersion="8" refreshedVersion="8" minRefreshableVersion="3" recordCount="0" supportSubquery="1" supportAdvancedDrill="1" xr:uid="{9E618869-A00D-4BE8-8113-811192D1A74E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Sales]" caption="NetSales" numFmtId="0" hierarchy="33" level="32767"/>
    <cacheField name="[Measures].[COGS]" caption="COGS" numFmtId="0" hierarchy="41" level="32767"/>
    <cacheField name="[dim_date].[FY].[FY]" caption="FY" numFmtId="0" hierarchy="8" level="1">
      <sharedItems containsSemiMixedTypes="0" containsNonDate="0" containsString="0"/>
    </cacheField>
    <cacheField name="[Measures].[Gross margin]" caption="Gross margin" numFmtId="0" hierarchy="42" level="32767"/>
    <cacheField name="[Measures].[Gross margin%]" caption="Gross margin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_with_cost].[date]" caption="date" attribute="1" time="1" defaultMemberUniqueName="[fact_sales_montly_with_cost].[date].[All]" allUniqueName="[fact_sales_montly_with_cost].[date].[All]" dimensionUniqueName="[fact_sales_montly_with_cost]" displayFolder="" count="0" memberValueDatatype="7" unbalanced="0"/>
    <cacheHierarchy uniqueName="[fact_sales_montly_with_cost].[product_code]" caption="product_code" attribute="1" defaultMemberUniqueName="[fact_sales_montly_with_cost].[product_code].[All]" allUniqueName="[fact_sales_montly_with_cost].[product_code].[All]" dimensionUniqueName="[fact_sales_montly_with_cost]" displayFolder="" count="0" memberValueDatatype="130" unbalanced="0"/>
    <cacheHierarchy uniqueName="[fact_sales_montly_with_cost].[customer_code]" caption="customer_code" attribute="1" defaultMemberUniqueName="[fact_sales_montly_with_cost].[customer_code].[All]" allUniqueName="[fact_sales_montly_with_cost].[customer_code].[All]" dimensionUniqueName="[fact_sales_montly_with_cost]" displayFolder="" count="0" memberValueDatatype="20" unbalanced="0"/>
    <cacheHierarchy uniqueName="[fact_sales_montly_with_cost].[Qty]" caption="Qty" attribute="1" defaultMemberUniqueName="[fact_sales_montly_with_cost].[Qty].[All]" allUniqueName="[fact_sales_montly_with_cost].[Qty].[All]" dimensionUniqueName="[fact_sales_montly_with_cost]" displayFolder="" count="0" memberValueDatatype="20" unbalanced="0"/>
    <cacheHierarchy uniqueName="[fact_sales_montly_with_cost].[net_sales_amount]" caption="net_sales_amount" attribute="1" defaultMemberUniqueName="[fact_sales_montly_with_cost].[net_sales_amount].[All]" allUniqueName="[fact_sales_montly_with_cost].[net_sales_amount].[All]" dimensionUniqueName="[fact_sales_montly_with_cost]" displayFolder="" count="0" memberValueDatatype="5" unbalanced="0"/>
    <cacheHierarchy uniqueName="[fact_sales_montly_with_cost].[freight_cost]" caption="freight_cost" attribute="1" defaultMemberUniqueName="[fact_sales_montly_with_cost].[freight_cost].[All]" allUniqueName="[fact_sales_montly_with_cost].[freight_cost].[All]" dimensionUniqueName="[fact_sales_montly_with_cost]" displayFolder="" count="0" memberValueDatatype="5" unbalanced="0"/>
    <cacheHierarchy uniqueName="[fact_sales_montly_with_cost].[manufacturing_cost]" caption="manufacturing_cost" attribute="1" defaultMemberUniqueName="[fact_sales_montly_with_cost].[manufacturing_cost].[All]" allUniqueName="[fact_sales_montly_with_cost].[manufacturing_cost].[All]" dimensionUniqueName="[fact_sales_montly_with_cost]" displayFolder="" count="0" memberValueDatatype="5" unbalanced="0"/>
    <cacheHierarchy uniqueName="[fact_sales_montly_with_cost].[total_cogs]" caption="total_cogs" attribute="1" defaultMemberUniqueName="[fact_sales_montly_with_cost].[total_cogs].[All]" allUniqueName="[fact_sales_montly_with_cost].[total_cogs].[All]" dimensionUniqueName="[fact_sales_mont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ly_with_cost" count="0" oneField="1">
      <fieldsUsage count="1">
        <fieldUsage x="3"/>
      </fieldsUsage>
    </cacheHierarchy>
    <cacheHierarchy uniqueName="[Measures].[NetSales 19]" caption="NetSales 19" measure="1" displayFolder="" measureGroup="fact_sales_montly_with_cost" count="0"/>
    <cacheHierarchy uniqueName="[Measures].[NetSales 20]" caption="NetSales 20" measure="1" displayFolder="" measureGroup="fact_sales_montly_with_cost" count="0"/>
    <cacheHierarchy uniqueName="[Measures].[NetSales 21]" caption="NetSales 21" measure="1" displayFolder="" measureGroup="fact_sales_montly_with_cost" count="0"/>
    <cacheHierarchy uniqueName="[Measures].[21 vs 20]" caption="21 vs 20" measure="1" displayFolder="" measureGroup="fact_sales_montly_with_cost" count="0"/>
    <cacheHierarchy uniqueName="[Measures].[target 21]" caption="target 21" measure="1" displayFolder="" measureGroup="fact_sales_montly_with_cost" count="0"/>
    <cacheHierarchy uniqueName="[Measures].[2021- target]" caption="2021- target" measure="1" displayFolder="" measureGroup="fact_sales_montly_with_cost" count="0"/>
    <cacheHierarchy uniqueName="[Measures].[%]" caption="%" measure="1" displayFolder="" measureGroup="fact_sales_montly_with_cost" count="0"/>
    <cacheHierarchy uniqueName="[Measures].[COGS]" caption="COGS" measure="1" displayFolder="" measureGroup="fact_sales_montly_with_cost" count="0" oneField="1">
      <fieldsUsage count="1">
        <fieldUsage x="4"/>
      </fieldsUsage>
    </cacheHierarchy>
    <cacheHierarchy uniqueName="[Measures].[Gross margin]" caption="Gross margin" measure="1" displayFolder="" measureGroup="fact_sales_montly_with_cost" count="0" oneField="1">
      <fieldsUsage count="1">
        <fieldUsage x="6"/>
      </fieldsUsage>
    </cacheHierarchy>
    <cacheHierarchy uniqueName="[Measures].[Gross margin%]" caption="Gross margin%" measure="1" displayFolder="" measureGroup="fact_sales_mont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ly_with_cost]" caption="__XL_Count fact_sales_montly_with_cost" measure="1" displayFolder="" measureGroup="fact_sales_mont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_with_cost" uniqueName="[fact_sales_montly_with_cost]" caption="fact_sales_mont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_with_cost" caption="fact_sales_mont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A5E15E-7B23-42CD-9BAE-A73FC32EF31D}" name="PivotTable1" cacheId="15" applyNumberFormats="0" applyBorderFormats="0" applyFontFormats="0" applyPatternFormats="0" applyAlignmentFormats="0" applyWidthHeightFormats="1" dataCaption="Values" tag="11ac460a-6acb-4779-91c1-1f9a1df801f3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4" name="[dim_market].[region].[All]" cap="All"/>
    <pageField fld="2" hier="12" name="[dim_market].[market].[All]" cap="All"/>
    <pageField fld="3" hier="16" name="[dim_product].[division].[All]" cap="All"/>
  </pageFields>
  <dataFields count="4">
    <dataField name="2019" fld="4" subtotal="count" baseField="0" baseItem="3" numFmtId="164"/>
    <dataField name="2020" fld="5" subtotal="count" baseField="0" baseItem="2" numFmtId="164"/>
    <dataField name="2021" fld="6" subtotal="count" baseField="0" baseItem="2" numFmtId="164"/>
    <dataField fld="7" subtotal="count" baseField="0" baseItem="2" numFmtId="165"/>
  </dataFields>
  <formats count="43">
    <format dxfId="435">
      <pivotArea type="all" dataOnly="0" outline="0" fieldPosition="0"/>
    </format>
    <format dxfId="434">
      <pivotArea collapsedLevelsAreSubtotals="1" fieldPosition="0">
        <references count="1">
          <reference field="0" count="45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</reference>
        </references>
      </pivotArea>
    </format>
    <format dxfId="433">
      <pivotArea field="0" type="button" dataOnly="0" labelOnly="1" outline="0" axis="axisRow" fieldPosition="0"/>
    </format>
    <format dxfId="432">
      <pivotArea collapsedLevelsAreSubtotals="1" fieldPosition="0">
        <references count="1">
          <reference field="0" count="45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</reference>
        </references>
      </pivotArea>
    </format>
    <format dxfId="431">
      <pivotArea collapsedLevelsAreSubtotals="1" fieldPosition="0">
        <references count="1">
          <reference field="0" count="22"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30">
      <pivotArea grandRow="1" outline="0" collapsedLevelsAreSubtotals="1" fieldPosition="0"/>
    </format>
    <format dxfId="429">
      <pivotArea dataOnly="0" labelOnly="1" fieldPosition="0">
        <references count="1">
          <reference field="0" count="22"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8">
      <pivotArea dataOnly="0" grandRow="1" fieldPosition="0"/>
    </format>
    <format dxfId="427">
      <pivotArea collapsedLevelsAreSubtotals="1" fieldPosition="0">
        <references count="1">
          <reference field="0" count="22"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6">
      <pivotArea dataOnly="0" labelOnly="1" fieldPosition="0">
        <references count="1">
          <reference field="0" count="4">
            <x v="49"/>
            <x v="52"/>
            <x v="63"/>
            <x v="64"/>
          </reference>
        </references>
      </pivotArea>
    </format>
    <format dxfId="425">
      <pivotArea dataOnly="0" labelOnly="1" grandRow="1" outline="0" fieldPosition="0"/>
    </format>
    <format dxfId="424">
      <pivotArea dataOnly="0" labelOnly="1" fieldPosition="0">
        <references count="1">
          <reference field="0" count="0"/>
        </references>
      </pivotArea>
    </format>
    <format dxfId="423">
      <pivotArea dataOnly="0" labelOnly="1" fieldPosition="0">
        <references count="1">
          <reference field="0" count="0"/>
        </references>
      </pivotArea>
    </format>
    <format dxfId="422">
      <pivotArea dataOnly="0" labelOnly="1" grandRow="1" outline="0" fieldPosition="0"/>
    </format>
    <format dxfId="421">
      <pivotArea field="0" type="button" dataOnly="0" labelOnly="1" outline="0" axis="axisRow" fieldPosition="0"/>
    </format>
    <format dxfId="420">
      <pivotArea field="0" type="button" dataOnly="0" labelOnly="1" outline="0" axis="axisRow" fieldPosition="0"/>
    </format>
    <format dxfId="419">
      <pivotArea grandRow="1" outline="0" collapsedLevelsAreSubtotals="1" fieldPosition="0"/>
    </format>
    <format dxfId="418">
      <pivotArea dataOnly="0" labelOnly="1" grandRow="1" outline="0" fieldPosition="0"/>
    </format>
    <format dxfId="417">
      <pivotArea outline="0" fieldPosition="0">
        <references count="1">
          <reference field="4294967294" count="1">
            <x v="0"/>
          </reference>
        </references>
      </pivotArea>
    </format>
    <format dxfId="416">
      <pivotArea outline="0" fieldPosition="0">
        <references count="1">
          <reference field="4294967294" count="1">
            <x v="1"/>
          </reference>
        </references>
      </pivotArea>
    </format>
    <format dxfId="415">
      <pivotArea outline="0" fieldPosition="0">
        <references count="1">
          <reference field="4294967294" count="1">
            <x v="2"/>
          </reference>
        </references>
      </pivotArea>
    </format>
    <format dxfId="414">
      <pivotArea outline="0" fieldPosition="0">
        <references count="1">
          <reference field="4294967294" count="1">
            <x v="3"/>
          </reference>
        </references>
      </pivotArea>
    </format>
    <format dxfId="4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0">
      <pivotArea collapsedLevelsAreSubtotals="1" fieldPosition="0">
        <references count="1"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409">
      <pivotArea dataOnly="0" labelOnly="1" fieldPosition="0">
        <references count="1"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408">
      <pivotArea field="0" type="button" dataOnly="0" labelOnly="1" outline="0" axis="axisRow" fieldPosition="0"/>
    </format>
    <format dxfId="4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6">
      <pivotArea collapsedLevelsAreSubtotals="1" fieldPosition="0">
        <references count="1"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405">
      <pivotArea dataOnly="0" labelOnly="1" fieldPosition="0">
        <references count="1"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40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403">
      <pivotArea outline="0" collapsedLevelsAreSubtotals="1" fieldPosition="0"/>
    </format>
    <format dxfId="40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0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0">
      <pivotArea dataOnly="0" labelOnly="1" grandRow="1" outline="0" fieldPosition="0"/>
    </format>
    <format dxfId="399">
      <pivotArea grandRow="1" outline="0" collapsedLevelsAreSubtotals="1" fieldPosition="0"/>
    </format>
    <format dxfId="398">
      <pivotArea dataOnly="0" labelOnly="1" grandRow="1" outline="0" fieldPosition="0"/>
    </format>
    <format dxfId="397">
      <pivotArea collapsedLevelsAreSubtotals="1" fieldPosition="0">
        <references count="2">
          <reference field="4294967294" count="1" selected="0">
            <x v="3"/>
          </reference>
          <reference field="0" count="0"/>
        </references>
      </pivotArea>
    </format>
    <format dxfId="396">
      <pivotArea collapsedLevelsAreSubtotals="1" fieldPosition="0">
        <references count="2">
          <reference field="4294967294" count="1" selected="0">
            <x v="3"/>
          </reference>
          <reference field="0" count="0"/>
        </references>
      </pivotArea>
    </format>
    <format dxfId="395">
      <pivotArea collapsedLevelsAreSubtotals="1" fieldPosition="0">
        <references count="2">
          <reference field="4294967294" count="1" selected="0">
            <x v="3"/>
          </reference>
          <reference field="0" count="0"/>
        </references>
      </pivotArea>
    </format>
    <format dxfId="39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16">
              <x v="2"/>
              <x v="5"/>
              <x v="6"/>
              <x v="14"/>
              <x v="17"/>
              <x v="21"/>
              <x v="22"/>
              <x v="29"/>
              <x v="30"/>
              <x v="32"/>
              <x v="35"/>
              <x v="41"/>
              <x v="49"/>
              <x v="52"/>
              <x v="63"/>
              <x v="6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16">
              <x v="2"/>
              <x v="5"/>
              <x v="6"/>
              <x v="14"/>
              <x v="17"/>
              <x v="21"/>
              <x v="22"/>
              <x v="29"/>
              <x v="30"/>
              <x v="32"/>
              <x v="35"/>
              <x v="41"/>
              <x v="49"/>
              <x v="52"/>
              <x v="63"/>
              <x v="6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C0348C-7ED7-4AAF-8B70-16F0F77E59C7}" name="PivotTable2" cacheId="9" dataOnRows="1" applyNumberFormats="0" applyBorderFormats="0" applyFontFormats="0" applyPatternFormats="0" applyAlignmentFormats="0" applyWidthHeightFormats="1" dataCaption="Metrics" tag="26d8c1e3-5de5-463c-b2de-3d15a69a12dc" updatedVersion="8" minRefreshableVersion="3" subtotalHiddenItems="1" rowGrandTotals="0" itemPrintTitles="1" createdVersion="8" indent="0" outline="1" outlineData="1" multipleFieldFilters="0" rowHeaderCaption="Customer" colHeaderCaption="Quarters">
  <location ref="B23:O2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8" hier="1" name="[dim_customer].[customer].[All]" cap="All"/>
    <pageField fld="5" hier="8" name="[dim_date].[FY].&amp;[2020]" cap="2020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12">
    <format dxfId="159">
      <pivotArea collapsedLevelsAreSubtotals="1" fieldPosition="0">
        <references count="3">
          <reference field="4294967294" count="1">
            <x v="1"/>
          </reference>
          <reference field="9" count="1" selected="0">
            <x v="0"/>
          </reference>
          <reference field="10" count="1" selected="0">
            <x v="0"/>
          </reference>
        </references>
      </pivotArea>
    </format>
    <format dxfId="158">
      <pivotArea collapsedLevelsAreSubtotals="1" fieldPosition="0">
        <references count="3">
          <reference field="4294967294" count="1">
            <x v="2"/>
          </reference>
          <reference field="9" count="1" selected="0">
            <x v="0"/>
          </reference>
          <reference field="10" count="1" selected="0">
            <x v="0"/>
          </reference>
        </references>
      </pivotArea>
    </format>
    <format dxfId="157">
      <pivotArea field="10" grandCol="1" collapsedLevelsAreSubtotals="1" axis="axisCol" fieldPosition="0">
        <references count="1">
          <reference field="4294967294" count="2">
            <x v="1"/>
            <x v="2"/>
          </reference>
        </references>
      </pivotArea>
    </format>
    <format dxfId="156">
      <pivotArea dataOnly="0" labelOnly="1" fieldPosition="0">
        <references count="1">
          <reference field="10" count="0"/>
        </references>
      </pivotArea>
    </format>
    <format dxfId="155">
      <pivotArea dataOnly="0" labelOnly="1" grandCol="1" outline="0" fieldPosition="0"/>
    </format>
    <format dxfId="154">
      <pivotArea outline="0" collapsedLevelsAreSubtotals="1" fieldPosition="0">
        <references count="2">
          <reference field="9" count="0" selected="0"/>
          <reference field="10" count="0" selected="0"/>
        </references>
      </pivotArea>
    </format>
    <format dxfId="153">
      <pivotArea dataOnly="0" labelOnly="1" grandCol="1" outline="0" offset="IV256" fieldPosition="0"/>
    </format>
    <format dxfId="15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5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5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4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48">
      <pivotArea type="all" dataOnly="0" outline="0" fieldPosition="0"/>
    </format>
  </formats>
  <conditionalFormats count="6"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FC6591-174A-4FDD-8DFB-07B2DBC0697E}" name="PivotTable1" cacheId="8" dataOnRows="1" applyNumberFormats="0" applyBorderFormats="0" applyFontFormats="0" applyPatternFormats="0" applyAlignmentFormats="0" applyWidthHeightFormats="1" dataCaption="Metrics" tag="0b0ed3ef-8844-4dff-8ecb-58cebecd3172" updatedVersion="8" minRefreshableVersion="3" subtotalHiddenItems="1" rowGrandTotals="0" itemPrintTitles="1" createdVersion="8" indent="0" outline="1" outlineData="1" multipleFieldFilters="0" rowHeaderCaption="Customer" colHeaderCaption="Quarters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8" hier="1" name="[dim_customer].[customer].[All]" cap="All"/>
    <pageField fld="5" hier="8" name="[dim_date].[FY].&amp;[2019]" cap="2019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11">
    <format dxfId="170">
      <pivotArea collapsedLevelsAreSubtotals="1" fieldPosition="0">
        <references count="3">
          <reference field="4294967294" count="1">
            <x v="1"/>
          </reference>
          <reference field="9" count="1" selected="0">
            <x v="0"/>
          </reference>
          <reference field="10" count="1" selected="0">
            <x v="0"/>
          </reference>
        </references>
      </pivotArea>
    </format>
    <format dxfId="169">
      <pivotArea collapsedLevelsAreSubtotals="1" fieldPosition="0">
        <references count="3">
          <reference field="4294967294" count="1">
            <x v="2"/>
          </reference>
          <reference field="9" count="1" selected="0">
            <x v="0"/>
          </reference>
          <reference field="10" count="1" selected="0">
            <x v="0"/>
          </reference>
        </references>
      </pivotArea>
    </format>
    <format dxfId="168">
      <pivotArea field="10" grandCol="1" collapsedLevelsAreSubtotals="1" axis="axisCol" fieldPosition="0">
        <references count="1">
          <reference field="4294967294" count="2">
            <x v="1"/>
            <x v="2"/>
          </reference>
        </references>
      </pivotArea>
    </format>
    <format dxfId="167">
      <pivotArea dataOnly="0" labelOnly="1" fieldPosition="0">
        <references count="1">
          <reference field="10" count="0"/>
        </references>
      </pivotArea>
    </format>
    <format dxfId="166">
      <pivotArea dataOnly="0" labelOnly="1" grandCol="1" outline="0" fieldPosition="0"/>
    </format>
    <format dxfId="165">
      <pivotArea outline="0" collapsedLevelsAreSubtotals="1" fieldPosition="0">
        <references count="2">
          <reference field="9" count="0" selected="0"/>
          <reference field="10" count="0" selected="0"/>
        </references>
      </pivotArea>
    </format>
    <format dxfId="16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6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6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6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60">
      <pivotArea type="all" dataOnly="0" outline="0" fieldPosition="0"/>
    </format>
  </formats>
  <conditionalFormats count="6"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52B8CA-889E-49F0-A4D4-82CF7A8C2D7D}" name="PivotTable3" cacheId="10" dataOnRows="1" applyNumberFormats="0" applyBorderFormats="0" applyFontFormats="0" applyPatternFormats="0" applyAlignmentFormats="0" applyWidthHeightFormats="1" dataCaption="Metrics" tag="a895fd1a-776d-497c-9356-efb7eae7eae4" updatedVersion="8" minRefreshableVersion="3" subtotalHiddenItems="1" rowGrandTotals="0" itemPrintTitles="1" createdVersion="8" indent="0" outline="1" outlineData="1" multipleFieldFilters="0" rowHeaderCaption="Customer" colHeaderCaption="Quarters">
  <location ref="B39:O4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8" hier="1" name="[dim_customer].[customer].[All]" cap="All"/>
    <pageField fld="5" hier="8" name="[dim_date].[FY].&amp;[2021]" cap="2021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12">
    <format dxfId="182">
      <pivotArea collapsedLevelsAreSubtotals="1" fieldPosition="0">
        <references count="3">
          <reference field="4294967294" count="1">
            <x v="1"/>
          </reference>
          <reference field="9" count="1" selected="0">
            <x v="0"/>
          </reference>
          <reference field="10" count="1" selected="0">
            <x v="0"/>
          </reference>
        </references>
      </pivotArea>
    </format>
    <format dxfId="181">
      <pivotArea collapsedLevelsAreSubtotals="1" fieldPosition="0">
        <references count="3">
          <reference field="4294967294" count="1">
            <x v="2"/>
          </reference>
          <reference field="9" count="1" selected="0">
            <x v="0"/>
          </reference>
          <reference field="10" count="1" selected="0">
            <x v="0"/>
          </reference>
        </references>
      </pivotArea>
    </format>
    <format dxfId="180">
      <pivotArea field="10" grandCol="1" collapsedLevelsAreSubtotals="1" axis="axisCol" fieldPosition="0">
        <references count="1">
          <reference field="4294967294" count="2">
            <x v="1"/>
            <x v="2"/>
          </reference>
        </references>
      </pivotArea>
    </format>
    <format dxfId="179">
      <pivotArea dataOnly="0" labelOnly="1" fieldPosition="0">
        <references count="1">
          <reference field="10" count="0"/>
        </references>
      </pivotArea>
    </format>
    <format dxfId="178">
      <pivotArea dataOnly="0" labelOnly="1" grandCol="1" outline="0" fieldPosition="0"/>
    </format>
    <format dxfId="177">
      <pivotArea outline="0" collapsedLevelsAreSubtotals="1" fieldPosition="0">
        <references count="2">
          <reference field="9" count="0" selected="0"/>
          <reference field="10" count="0" selected="0"/>
        </references>
      </pivotArea>
    </format>
    <format dxfId="176">
      <pivotArea field="-2" type="button" dataOnly="0" labelOnly="1" outline="0" axis="axisRow" fieldPosition="0"/>
    </format>
    <format dxfId="17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7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7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7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71">
      <pivotArea type="all" dataOnly="0" outline="0" fieldPosition="0"/>
    </format>
  </formats>
  <conditionalFormats count="6"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79B23C-4487-44E4-9F78-671B41483079}" name="PivotTable1" cacheId="18" applyNumberFormats="0" applyBorderFormats="0" applyFontFormats="0" applyPatternFormats="0" applyAlignmentFormats="0" applyWidthHeightFormats="1" dataCaption="Metrics" tag="bd4e7dbd-8f24-47e1-acda-62051da97495" updatedVersion="8" minRefreshableVersion="3" subtotalHiddenItems="1" rowGrandTotals="0" colGrandTotals="0" itemPrintTitles="1" createdVersion="8" indent="0" outline="1" outlineData="1" multipleFieldFilters="0" rowHeaderCaption="Customer" colHeaderCaption="Fiscal Years">
  <location ref="B7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4" name="[dim_market].[region].[All]" cap="All"/>
    <pageField fld="2" hier="13" name="[dim_market].[sub_zone].[All]" cap="All"/>
    <pageField fld="1" hier="8" name="[dim_date].[FY].[All]" cap="All"/>
  </pageFields>
  <dataFields count="4">
    <dataField fld="4" subtotal="count" baseField="3" baseItem="4" numFmtId="164"/>
    <dataField fld="5" subtotal="count" baseField="3" baseItem="4" numFmtId="164"/>
    <dataField fld="6" subtotal="count" baseField="3" baseItem="0" numFmtId="164"/>
    <dataField name="GM%" fld="7" subtotal="count" baseField="0" baseItem="0"/>
  </dataFields>
  <formats count="32">
    <format dxfId="147">
      <pivotArea type="all" dataOnly="0" outline="0" fieldPosition="0"/>
    </format>
    <format dxfId="146">
      <pivotArea grandRow="1" outline="0" collapsedLevelsAreSubtotals="1" fieldPosition="0"/>
    </format>
    <format dxfId="145">
      <pivotArea dataOnly="0" grandRow="1" fieldPosition="0"/>
    </format>
    <format dxfId="144">
      <pivotArea dataOnly="0" labelOnly="1" grandRow="1" outline="0" fieldPosition="0"/>
    </format>
    <format dxfId="143">
      <pivotArea dataOnly="0" labelOnly="1" grandRow="1" outline="0" fieldPosition="0"/>
    </format>
    <format dxfId="142">
      <pivotArea grandRow="1" outline="0" collapsedLevelsAreSubtotals="1" fieldPosition="0"/>
    </format>
    <format dxfId="141">
      <pivotArea dataOnly="0" labelOnly="1" grandRow="1" outline="0" fieldPosition="0"/>
    </format>
    <format dxfId="140">
      <pivotArea dataOnly="0" labelOnly="1" grandRow="1" outline="0" fieldPosition="0"/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field="-2" type="button" dataOnly="0" labelOnly="1" outline="0" axis="axisCol" fieldPosition="0"/>
    </format>
    <format dxfId="136">
      <pivotArea dataOnly="0" labelOnly="1" fieldPosition="0">
        <references count="1">
          <reference field="1" count="0"/>
        </references>
      </pivotArea>
    </format>
    <format dxfId="135">
      <pivotArea field="-2" type="button" dataOnly="0" labelOnly="1" outline="0" axis="axisCol" fieldPosition="0"/>
    </format>
    <format dxfId="134">
      <pivotArea dataOnly="0" labelOnly="1" fieldPosition="0">
        <references count="1">
          <reference field="1" count="0"/>
        </references>
      </pivotArea>
    </format>
    <format dxfId="133">
      <pivotArea type="all" dataOnly="0" outline="0" fieldPosition="0"/>
    </format>
    <format dxfId="132">
      <pivotArea outline="0" collapsedLevelsAreSubtotals="1" fieldPosition="0"/>
    </format>
    <format dxfId="131">
      <pivotArea type="origin" dataOnly="0" labelOnly="1" outline="0" fieldPosition="0"/>
    </format>
    <format dxfId="130">
      <pivotArea field="1" type="button" dataOnly="0" labelOnly="1" outline="0" axis="axisPage" fieldPosition="2"/>
    </format>
    <format dxfId="129">
      <pivotArea type="topRight" dataOnly="0" labelOnly="1" outline="0" fieldPosition="0"/>
    </format>
    <format dxfId="128">
      <pivotArea field="-2" type="button" dataOnly="0" labelOnly="1" outline="0" axis="axisCol" fieldPosition="0"/>
    </format>
    <format dxfId="127">
      <pivotArea dataOnly="0" labelOnly="1" fieldPosition="0">
        <references count="1">
          <reference field="1" count="0"/>
        </references>
      </pivotArea>
    </format>
    <format dxfId="126">
      <pivotArea field="-2" type="button" dataOnly="0" labelOnly="1" outline="0" axis="axisCol" fieldPosition="0"/>
    </format>
    <format dxfId="125">
      <pivotArea dataOnly="0" labelOnly="1" fieldPosition="0">
        <references count="1">
          <reference field="1" count="0"/>
        </references>
      </pivotArea>
    </format>
    <format dxfId="124">
      <pivotArea outline="0" fieldPosition="0">
        <references count="1">
          <reference field="4294967294" count="1">
            <x v="1"/>
          </reference>
        </references>
      </pivotArea>
    </format>
    <format dxfId="123">
      <pivotArea outline="0" fieldPosition="0">
        <references count="1">
          <reference field="4294967294" count="1">
            <x v="0"/>
          </reference>
        </references>
      </pivotArea>
    </format>
    <format dxfId="122">
      <pivotArea outline="0" fieldPosition="0">
        <references count="1">
          <reference field="4294967294" count="1">
            <x v="2"/>
          </reference>
        </references>
      </pivotArea>
    </format>
    <format dxfId="1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8">
      <pivotArea grandRow="1" outline="0" collapsedLevelsAreSubtotals="1" fieldPosition="0"/>
    </format>
    <format dxfId="117">
      <pivotArea dataOnly="0" labelOnly="1" grandRow="1" outline="0" fieldPosition="0"/>
    </format>
    <format dxfId="116">
      <pivotArea field="3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B6B14C-A293-4D92-B1D4-C842F9A84DC8}" name="PivotTable2" cacheId="14" applyNumberFormats="0" applyBorderFormats="0" applyFontFormats="0" applyPatternFormats="0" applyAlignmentFormats="0" applyWidthHeightFormats="1" dataCaption="Metrics" tag="bd4e7dbd-8f24-47e1-acda-62051da97495" updatedVersion="8" minRefreshableVersion="3" subtotalHiddenItems="1" rowGrandTotals="0" itemPrintTitles="1" createdVersion="8" indent="0" outline="1" outlineData="1" multipleFieldFilters="0" rowHeaderCaption="Sub Zone" colHeaderCaption="Quarters">
  <location ref="B18:G25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8" name="[dim_date].[FY].&amp;[2020]" cap="2020"/>
  </pageFields>
  <dataFields count="1">
    <dataField fld="2" subtotal="count" baseField="0" baseItem="0"/>
  </dataFields>
  <formats count="28">
    <format dxfId="59">
      <pivotArea type="all" dataOnly="0" outline="0" fieldPosition="0"/>
    </format>
    <format dxfId="58">
      <pivotArea grandRow="1" outline="0" collapsedLevelsAreSubtotals="1" fieldPosition="0"/>
    </format>
    <format dxfId="57">
      <pivotArea dataOnly="0" grandRow="1" fieldPosition="0"/>
    </format>
    <format dxfId="56">
      <pivotArea dataOnly="0" labelOnly="1" grandRow="1" outline="0" fieldPosition="0"/>
    </format>
    <format dxfId="55">
      <pivotArea dataOnly="0" labelOnly="1" grandRow="1" outline="0" fieldPosition="0"/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dataOnly="0" labelOnly="1" grandRow="1" outline="0" fieldPosition="0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field="-2" type="button" dataOnly="0" labelOnly="1" outline="0" axis="axisValues" fieldPosition="0"/>
    </format>
    <format dxfId="48">
      <pivotArea dataOnly="0" labelOnly="1" fieldPosition="0">
        <references count="1">
          <reference field="0" count="0"/>
        </references>
      </pivotArea>
    </format>
    <format dxfId="47">
      <pivotArea field="-2" type="button" dataOnly="0" labelOnly="1" outline="0" axis="axisValues" fieldPosition="0"/>
    </format>
    <format dxfId="46">
      <pivotArea dataOnly="0" labelOnly="1" fieldPosition="0">
        <references count="1">
          <reference field="0" count="0"/>
        </references>
      </pivotArea>
    </format>
    <format dxfId="45">
      <pivotArea type="all" dataOnly="0" outline="0" fieldPosition="0"/>
    </format>
    <format dxfId="44">
      <pivotArea outline="0" collapsedLevelsAreSubtotals="1" fieldPosition="0"/>
    </format>
    <format dxfId="43">
      <pivotArea type="origin" dataOnly="0" labelOnly="1" outline="0" fieldPosition="0"/>
    </format>
    <format dxfId="42">
      <pivotArea field="0" type="button" dataOnly="0" labelOnly="1" outline="0" axis="axisPage" fieldPosition="0"/>
    </format>
    <format dxfId="41">
      <pivotArea type="topRight" dataOnly="0" labelOnly="1" outline="0" fieldPosition="0"/>
    </format>
    <format dxfId="40">
      <pivotArea field="-2" type="button" dataOnly="0" labelOnly="1" outline="0" axis="axisValues" fieldPosition="0"/>
    </format>
    <format dxfId="39">
      <pivotArea dataOnly="0" labelOnly="1" fieldPosition="0">
        <references count="1">
          <reference field="0" count="0"/>
        </references>
      </pivotArea>
    </format>
    <format dxfId="38">
      <pivotArea field="-2" type="button" dataOnly="0" labelOnly="1" outline="0" axis="axisValues" fieldPosition="0"/>
    </format>
    <format dxfId="37">
      <pivotArea dataOnly="0" labelOnly="1" fieldPosition="0">
        <references count="1">
          <reference field="0" count="0"/>
        </references>
      </pivotArea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field="1" type="button" dataOnly="0" labelOnly="1" outline="0" axis="axisRow" fieldPosition="0"/>
    </format>
    <format dxfId="33">
      <pivotArea dataOnly="0" labelOnly="1" fieldPosition="0">
        <references count="1">
          <reference field="3" count="0"/>
        </references>
      </pivotArea>
    </format>
    <format dxfId="32">
      <pivotArea dataOnly="0" labelOnly="1" grandCol="1" outline="0" fieldPosition="0"/>
    </format>
  </formats>
  <conditionalFormats count="1"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2A9B61-2E47-4CA8-9B92-9E3809684A08}" name="PivotTable1" cacheId="13" applyNumberFormats="0" applyBorderFormats="0" applyFontFormats="0" applyPatternFormats="0" applyAlignmentFormats="0" applyWidthHeightFormats="1" dataCaption="Metrics" tag="bd4e7dbd-8f24-47e1-acda-62051da97495" updatedVersion="8" minRefreshableVersion="3" subtotalHiddenItems="1" rowGrandTotals="0" itemPrintTitles="1" createdVersion="8" indent="0" outline="1" outlineData="1" multipleFieldFilters="0" rowHeaderCaption="Sub Zone" colHeaderCaption="Quarters">
  <location ref="B5:G12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8" name="[dim_date].[FY].&amp;[2019]" cap="2019"/>
  </pageFields>
  <dataFields count="1">
    <dataField fld="2" subtotal="count" baseField="0" baseItem="0"/>
  </dataFields>
  <formats count="28">
    <format dxfId="87">
      <pivotArea type="all" dataOnly="0" outline="0" fieldPosition="0"/>
    </format>
    <format dxfId="86">
      <pivotArea grandRow="1" outline="0" collapsedLevelsAreSubtotals="1" fieldPosition="0"/>
    </format>
    <format dxfId="85">
      <pivotArea dataOnly="0" grandRow="1" fieldPosition="0"/>
    </format>
    <format dxfId="84">
      <pivotArea dataOnly="0" labelOnly="1" grandRow="1" outline="0" fieldPosition="0"/>
    </format>
    <format dxfId="83">
      <pivotArea dataOnly="0" labelOnly="1" grandRow="1" outline="0" fieldPosition="0"/>
    </format>
    <format dxfId="82">
      <pivotArea grandRow="1" outline="0" collapsedLevelsAreSubtotals="1" fieldPosition="0"/>
    </format>
    <format dxfId="81">
      <pivotArea dataOnly="0" labelOnly="1" grandRow="1" outline="0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field="-2" type="button" dataOnly="0" labelOnly="1" outline="0" axis="axisValues" fieldPosition="0"/>
    </format>
    <format dxfId="76">
      <pivotArea dataOnly="0" labelOnly="1" fieldPosition="0">
        <references count="1">
          <reference field="0" count="0"/>
        </references>
      </pivotArea>
    </format>
    <format dxfId="75">
      <pivotArea field="-2" type="button" dataOnly="0" labelOnly="1" outline="0" axis="axisValues" fieldPosition="0"/>
    </format>
    <format dxfId="74">
      <pivotArea dataOnly="0" labelOnly="1" fieldPosition="0">
        <references count="1">
          <reference field="0" count="0"/>
        </references>
      </pivotArea>
    </format>
    <format dxfId="73">
      <pivotArea type="all" dataOnly="0" outline="0" fieldPosition="0"/>
    </format>
    <format dxfId="72">
      <pivotArea outline="0" collapsedLevelsAreSubtotals="1" fieldPosition="0"/>
    </format>
    <format dxfId="71">
      <pivotArea type="origin" dataOnly="0" labelOnly="1" outline="0" fieldPosition="0"/>
    </format>
    <format dxfId="70">
      <pivotArea field="0" type="button" dataOnly="0" labelOnly="1" outline="0" axis="axisPage" fieldPosition="0"/>
    </format>
    <format dxfId="69">
      <pivotArea type="topRight" dataOnly="0" labelOnly="1" outline="0" fieldPosition="0"/>
    </format>
    <format dxfId="68">
      <pivotArea field="-2" type="button" dataOnly="0" labelOnly="1" outline="0" axis="axisValues" fieldPosition="0"/>
    </format>
    <format dxfId="67">
      <pivotArea dataOnly="0" labelOnly="1" fieldPosition="0">
        <references count="1">
          <reference field="0" count="0"/>
        </references>
      </pivotArea>
    </format>
    <format dxfId="66">
      <pivotArea field="-2" type="button" dataOnly="0" labelOnly="1" outline="0" axis="axisValues" fieldPosition="0"/>
    </format>
    <format dxfId="65">
      <pivotArea dataOnly="0" labelOnly="1" fieldPosition="0">
        <references count="1">
          <reference field="0" count="0"/>
        </references>
      </pivotArea>
    </format>
    <format dxfId="64">
      <pivotArea grandRow="1" outline="0" collapsedLevelsAreSubtotals="1" fieldPosition="0"/>
    </format>
    <format dxfId="63">
      <pivotArea dataOnly="0" labelOnly="1" grandRow="1" outline="0" fieldPosition="0"/>
    </format>
    <format dxfId="62">
      <pivotArea field="1" type="button" dataOnly="0" labelOnly="1" outline="0" axis="axisRow" fieldPosition="0"/>
    </format>
    <format dxfId="61">
      <pivotArea dataOnly="0" labelOnly="1" fieldPosition="0">
        <references count="1">
          <reference field="3" count="0"/>
        </references>
      </pivotArea>
    </format>
    <format dxfId="60">
      <pivotArea dataOnly="0" labelOnly="1" grandCol="1" outline="0" fieldPosition="0"/>
    </format>
  </formats>
  <conditionalFormats count="1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CA68E0-CACD-4E4C-B27F-54E928070D92}" name="PivotTable3" cacheId="12" applyNumberFormats="0" applyBorderFormats="0" applyFontFormats="0" applyPatternFormats="0" applyAlignmentFormats="0" applyWidthHeightFormats="1" dataCaption="Metrics" tag="bd4e7dbd-8f24-47e1-acda-62051da97495" updatedVersion="8" minRefreshableVersion="3" subtotalHiddenItems="1" rowGrandTotals="0" itemPrintTitles="1" createdVersion="8" indent="0" outline="1" outlineData="1" multipleFieldFilters="0" rowHeaderCaption="Sub Zone" colHeaderCaption="Quarters">
  <location ref="B31:G38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8" name="[dim_date].[FY].&amp;[2021]" cap="2021"/>
  </pageFields>
  <dataFields count="1">
    <dataField fld="2" subtotal="count" baseField="0" baseItem="0"/>
  </dataFields>
  <formats count="28">
    <format dxfId="115">
      <pivotArea type="all" dataOnly="0" outline="0" fieldPosition="0"/>
    </format>
    <format dxfId="114">
      <pivotArea grandRow="1" outline="0" collapsedLevelsAreSubtotals="1" fieldPosition="0"/>
    </format>
    <format dxfId="113">
      <pivotArea dataOnly="0" grandRow="1" fieldPosition="0"/>
    </format>
    <format dxfId="112">
      <pivotArea dataOnly="0" labelOnly="1" grandRow="1" outline="0" fieldPosition="0"/>
    </format>
    <format dxfId="111">
      <pivotArea dataOnly="0" labelOnly="1" grandRow="1" outline="0" fieldPosition="0"/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dataOnly="0" labelOnly="1" grandRow="1" outline="0" fieldPosition="0"/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field="-2" type="button" dataOnly="0" labelOnly="1" outline="0" axis="axisValues" fieldPosition="0"/>
    </format>
    <format dxfId="104">
      <pivotArea dataOnly="0" labelOnly="1" fieldPosition="0">
        <references count="1">
          <reference field="0" count="0"/>
        </references>
      </pivotArea>
    </format>
    <format dxfId="103">
      <pivotArea field="-2" type="button" dataOnly="0" labelOnly="1" outline="0" axis="axisValues" fieldPosition="0"/>
    </format>
    <format dxfId="102">
      <pivotArea dataOnly="0" labelOnly="1" fieldPosition="0">
        <references count="1">
          <reference field="0" count="0"/>
        </references>
      </pivotArea>
    </format>
    <format dxfId="101">
      <pivotArea type="all" dataOnly="0" outline="0" fieldPosition="0"/>
    </format>
    <format dxfId="100">
      <pivotArea outline="0" collapsedLevelsAreSubtotals="1" fieldPosition="0"/>
    </format>
    <format dxfId="99">
      <pivotArea type="origin" dataOnly="0" labelOnly="1" outline="0" fieldPosition="0"/>
    </format>
    <format dxfId="98">
      <pivotArea field="0" type="button" dataOnly="0" labelOnly="1" outline="0" axis="axisPage" fieldPosition="0"/>
    </format>
    <format dxfId="97">
      <pivotArea type="topRight" dataOnly="0" labelOnly="1" outline="0" fieldPosition="0"/>
    </format>
    <format dxfId="96">
      <pivotArea field="-2" type="button" dataOnly="0" labelOnly="1" outline="0" axis="axisValues" fieldPosition="0"/>
    </format>
    <format dxfId="95">
      <pivotArea dataOnly="0" labelOnly="1" fieldPosition="0">
        <references count="1">
          <reference field="0" count="0"/>
        </references>
      </pivotArea>
    </format>
    <format dxfId="94">
      <pivotArea field="-2" type="button" dataOnly="0" labelOnly="1" outline="0" axis="axisValues" fieldPosition="0"/>
    </format>
    <format dxfId="93">
      <pivotArea dataOnly="0" labelOnly="1" fieldPosition="0">
        <references count="1">
          <reference field="0" count="0"/>
        </references>
      </pivotArea>
    </format>
    <format dxfId="92">
      <pivotArea grandRow="1" outline="0" collapsedLevelsAreSubtotals="1" fieldPosition="0"/>
    </format>
    <format dxfId="91">
      <pivotArea dataOnly="0" labelOnly="1" grandRow="1" outline="0" fieldPosition="0"/>
    </format>
    <format dxfId="90">
      <pivotArea field="1" type="button" dataOnly="0" labelOnly="1" outline="0" axis="axisRow" fieldPosition="0"/>
    </format>
    <format dxfId="89">
      <pivotArea dataOnly="0" labelOnly="1" fieldPosition="0">
        <references count="1">
          <reference field="3" count="0"/>
        </references>
      </pivotArea>
    </format>
    <format dxfId="88">
      <pivotArea dataOnly="0" labelOnly="1" grandCol="1" outline="0" fieldPosition="0"/>
    </format>
  </formats>
  <conditionalFormats count="1"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2145483-609C-40F7-9F24-7FA4806EF239}" name="PivotTable1" cacheId="7" applyNumberFormats="0" applyBorderFormats="0" applyFontFormats="0" applyPatternFormats="0" applyAlignmentFormats="0" applyWidthHeightFormats="1" dataCaption="Values" tag="34714cd6-9d99-43c9-a9a4-72ec82dcc976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4" name="[dim_market].[region].[All]" cap="All"/>
    <pageField fld="2" hier="16" name="[dim_product].[division].[All]" cap="All"/>
  </pageFields>
  <dataFields count="5">
    <dataField name="2019" fld="3" subtotal="count" baseField="1" baseItem="0" numFmtId="164"/>
    <dataField name="2020" fld="4" subtotal="count" baseField="1" baseItem="0" numFmtId="164"/>
    <dataField name="2021" fld="5" subtotal="count" baseField="1" baseItem="0" numFmtId="164"/>
    <dataField fld="6" subtotal="count" baseField="1" baseItem="0" numFmtId="164"/>
    <dataField fld="7" subtotal="count" baseField="0" baseItem="0"/>
  </dataFields>
  <formats count="24">
    <format dxfId="392">
      <pivotArea type="all" dataOnly="0" outline="0" fieldPosition="0"/>
    </format>
    <format dxfId="391">
      <pivotArea grandRow="1" outline="0" collapsedLevelsAreSubtotals="1" fieldPosition="0"/>
    </format>
    <format dxfId="390">
      <pivotArea dataOnly="0" grandRow="1" fieldPosition="0"/>
    </format>
    <format dxfId="389">
      <pivotArea dataOnly="0" labelOnly="1" grandRow="1" outline="0" fieldPosition="0"/>
    </format>
    <format dxfId="388">
      <pivotArea dataOnly="0" labelOnly="1" grandRow="1" outline="0" fieldPosition="0"/>
    </format>
    <format dxfId="387">
      <pivotArea grandRow="1" outline="0" collapsedLevelsAreSubtotals="1" fieldPosition="0"/>
    </format>
    <format dxfId="386">
      <pivotArea dataOnly="0" labelOnly="1" grandRow="1" outline="0" fieldPosition="0"/>
    </format>
    <format dxfId="385">
      <pivotArea collapsedLevelsAreSubtotals="1" fieldPosition="0">
        <references count="1">
          <reference field="1" count="0"/>
        </references>
      </pivotArea>
    </format>
    <format dxfId="384">
      <pivotArea field="1" type="button" dataOnly="0" labelOnly="1" outline="0" axis="axisRow" fieldPosition="0"/>
    </format>
    <format dxfId="383">
      <pivotArea dataOnly="0" labelOnly="1" fieldPosition="0">
        <references count="1">
          <reference field="1" count="0"/>
        </references>
      </pivotArea>
    </format>
    <format dxfId="382">
      <pivotArea collapsedLevelsAreSubtotals="1" fieldPosition="0">
        <references count="1">
          <reference field="1" count="0"/>
        </references>
      </pivotArea>
    </format>
    <format dxfId="381">
      <pivotArea dataOnly="0" labelOnly="1" fieldPosition="0">
        <references count="1">
          <reference field="1" count="0"/>
        </references>
      </pivotArea>
    </format>
    <format dxfId="380">
      <pivotArea field="1" type="button" dataOnly="0" labelOnly="1" outline="0" axis="axisRow" fieldPosition="0"/>
    </format>
    <format dxfId="379">
      <pivotArea grandRow="1" outline="0" collapsedLevelsAreSubtotals="1" fieldPosition="0"/>
    </format>
    <format dxfId="378">
      <pivotArea dataOnly="0" labelOnly="1" grandRow="1" outline="0" fieldPosition="0"/>
    </format>
    <format dxfId="377">
      <pivotArea field="1" type="button" dataOnly="0" labelOnly="1" outline="0" axis="axisRow" fieldPosition="0"/>
    </format>
    <format dxfId="376">
      <pivotArea outline="0" fieldPosition="0">
        <references count="1">
          <reference field="4294967294" count="1">
            <x v="0"/>
          </reference>
        </references>
      </pivotArea>
    </format>
    <format dxfId="375">
      <pivotArea outline="0" fieldPosition="0">
        <references count="1">
          <reference field="4294967294" count="1">
            <x v="1"/>
          </reference>
        </references>
      </pivotArea>
    </format>
    <format dxfId="374">
      <pivotArea outline="0" fieldPosition="0">
        <references count="1">
          <reference field="4294967294" count="1">
            <x v="2"/>
          </reference>
        </references>
      </pivotArea>
    </format>
    <format dxfId="373">
      <pivotArea outline="0" fieldPosition="0">
        <references count="1">
          <reference field="4294967294" count="1">
            <x v="3"/>
          </reference>
        </references>
      </pivotArea>
    </format>
    <format dxfId="37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7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7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6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06A771-3666-482B-A9FE-42D7205F6F15}" name="PivotTable1" cacheId="6" applyNumberFormats="0" applyBorderFormats="0" applyFontFormats="0" applyPatternFormats="0" applyAlignmentFormats="0" applyWidthHeightFormats="1" dataCaption="Values" tag="cf7cde9d-9320-48a5-97c6-17fc7039d9a6" updatedVersion="8" minRefreshableVersion="3" useAutoFormatting="1" subtotalHiddenItems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4" name="[dim_market].[region].[All]" cap="All"/>
    <pageField fld="1" hier="16" name="[dim_product].[division].[All]" cap="All"/>
    <pageField fld="2" hier="1" name="[dim_customer].[customer].[All]" cap="All"/>
  </pageFields>
  <dataFields count="3">
    <dataField fld="4" subtotal="count" baseField="3" baseItem="0" numFmtId="164"/>
    <dataField fld="5" subtotal="count" baseField="3" baseItem="0" numFmtId="164"/>
    <dataField fld="6" subtotal="count" baseField="3" baseItem="0" numFmtId="165"/>
  </dataFields>
  <formats count="27">
    <format dxfId="368">
      <pivotArea type="all" dataOnly="0" outline="0" fieldPosition="0"/>
    </format>
    <format dxfId="367">
      <pivotArea grandRow="1" outline="0" collapsedLevelsAreSubtotals="1" fieldPosition="0"/>
    </format>
    <format dxfId="366">
      <pivotArea dataOnly="0" grandRow="1" fieldPosition="0"/>
    </format>
    <format dxfId="365">
      <pivotArea dataOnly="0" labelOnly="1" grandRow="1" outline="0" fieldPosition="0"/>
    </format>
    <format dxfId="364">
      <pivotArea dataOnly="0" labelOnly="1" grandRow="1" outline="0" fieldPosition="0"/>
    </format>
    <format dxfId="363">
      <pivotArea grandRow="1" outline="0" collapsedLevelsAreSubtotals="1" fieldPosition="0"/>
    </format>
    <format dxfId="362">
      <pivotArea dataOnly="0" labelOnly="1" grandRow="1" outline="0" fieldPosition="0"/>
    </format>
    <format dxfId="361">
      <pivotArea field="3" type="button" dataOnly="0" labelOnly="1" outline="0" axis="axisRow" fieldPosition="0"/>
    </format>
    <format dxfId="360">
      <pivotArea collapsedLevelsAreSubtotals="1" fieldPosition="0">
        <references count="1">
          <reference field="3" count="0"/>
        </references>
      </pivotArea>
    </format>
    <format dxfId="359">
      <pivotArea dataOnly="0" labelOnly="1" fieldPosition="0">
        <references count="1">
          <reference field="3" count="0"/>
        </references>
      </pivotArea>
    </format>
    <format dxfId="358">
      <pivotArea field="3" type="button" dataOnly="0" labelOnly="1" outline="0" axis="axisRow" fieldPosition="0"/>
    </format>
    <format dxfId="357">
      <pivotArea field="3" type="button" dataOnly="0" labelOnly="1" outline="0" axis="axisRow" fieldPosition="0"/>
    </format>
    <format dxfId="356">
      <pivotArea dataOnly="0" labelOnly="1" fieldPosition="0">
        <references count="1">
          <reference field="3" count="1">
            <x v="0"/>
          </reference>
        </references>
      </pivotArea>
    </format>
    <format dxfId="355">
      <pivotArea outline="0" fieldPosition="0">
        <references count="1">
          <reference field="4294967294" count="1">
            <x v="0"/>
          </reference>
        </references>
      </pivotArea>
    </format>
    <format dxfId="354">
      <pivotArea outline="0" fieldPosition="0">
        <references count="1">
          <reference field="4294967294" count="1">
            <x v="1"/>
          </reference>
        </references>
      </pivotArea>
    </format>
    <format dxfId="353">
      <pivotArea outline="0" fieldPosition="0">
        <references count="1">
          <reference field="4294967294" count="1">
            <x v="2"/>
          </reference>
        </references>
      </pivotArea>
    </format>
    <format dxfId="3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8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  <format dxfId="347">
      <pivotArea grandRow="1" outline="0" collapsedLevelsAreSubtotals="1" fieldPosition="0"/>
    </format>
    <format dxfId="346">
      <pivotArea dataOnly="0" labelOnly="1" grandRow="1" outline="0" fieldPosition="0"/>
    </format>
    <format dxfId="345">
      <pivotArea grandRow="1" outline="0" collapsedLevelsAreSubtotals="1" fieldPosition="0"/>
    </format>
    <format dxfId="344">
      <pivotArea dataOnly="0" labelOnly="1" grandRow="1" outline="0" fieldPosition="0"/>
    </format>
    <format dxfId="343">
      <pivotArea grandRow="1" outline="0" collapsedLevelsAreSubtotals="1" fieldPosition="0"/>
    </format>
    <format dxfId="342">
      <pivotArea dataOnly="0" labelOnly="1" grandRow="1" outline="0" fieldPosition="0"/>
    </format>
  </formats>
  <conditionalFormats count="5">
    <conditionalFormat priority="8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"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37">
      <autoFilter ref="A1">
        <filterColumn colId="0">
          <top10 val="10" filterVal="10"/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D98CC4-49DC-4891-927C-091305311044}" name="PivotTable1" cacheId="5" applyNumberFormats="0" applyBorderFormats="0" applyFontFormats="0" applyPatternFormats="0" applyAlignmentFormats="0" applyWidthHeightFormats="1" dataCaption="Values" tag="c4c62feb-2ac5-47f2-8ca9-656b2f259569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4" name="[dim_market].[region].[All]" cap="All"/>
    <pageField fld="2" hier="1" name="[dim_customer].[customer].[All]" cap="All"/>
  </pageFields>
  <dataFields count="3">
    <dataField name="2020" fld="3" subtotal="count" baseField="1" baseItem="1" numFmtId="164"/>
    <dataField name="2021" fld="4" subtotal="count" baseField="1" baseItem="1" numFmtId="164"/>
    <dataField fld="5" subtotal="count" baseField="1" baseItem="1" numFmtId="165"/>
  </dataFields>
  <formats count="23">
    <format dxfId="341">
      <pivotArea type="all" dataOnly="0" outline="0" fieldPosition="0"/>
    </format>
    <format dxfId="340">
      <pivotArea grandRow="1" outline="0" collapsedLevelsAreSubtotals="1" fieldPosition="0"/>
    </format>
    <format dxfId="339">
      <pivotArea dataOnly="0" grandRow="1" fieldPosition="0"/>
    </format>
    <format dxfId="338">
      <pivotArea dataOnly="0" labelOnly="1" grandRow="1" outline="0" fieldPosition="0"/>
    </format>
    <format dxfId="337">
      <pivotArea dataOnly="0" labelOnly="1" grandRow="1" outline="0" fieldPosition="0"/>
    </format>
    <format dxfId="336">
      <pivotArea grandRow="1" outline="0" collapsedLevelsAreSubtotals="1" fieldPosition="0"/>
    </format>
    <format dxfId="335">
      <pivotArea dataOnly="0" labelOnly="1" grandRow="1" outline="0" fieldPosition="0"/>
    </format>
    <format dxfId="334">
      <pivotArea type="all" dataOnly="0" outline="0" fieldPosition="0"/>
    </format>
    <format dxfId="333">
      <pivotArea outline="0" collapsedLevelsAreSubtotals="1" fieldPosition="0"/>
    </format>
    <format dxfId="332">
      <pivotArea field="1" type="button" dataOnly="0" labelOnly="1" outline="0" axis="axisRow" fieldPosition="0"/>
    </format>
    <format dxfId="331">
      <pivotArea dataOnly="0" labelOnly="1" fieldPosition="0">
        <references count="1">
          <reference field="1" count="0"/>
        </references>
      </pivotArea>
    </format>
    <format dxfId="330">
      <pivotArea dataOnly="0" labelOnly="1" grandRow="1" outline="0" fieldPosition="0"/>
    </format>
    <format dxfId="329">
      <pivotArea field="1" type="button" dataOnly="0" labelOnly="1" outline="0" axis="axisRow" fieldPosition="0"/>
    </format>
    <format dxfId="328">
      <pivotArea grandRow="1" outline="0" collapsedLevelsAreSubtotals="1" fieldPosition="0"/>
    </format>
    <format dxfId="327">
      <pivotArea dataOnly="0" labelOnly="1" grandRow="1" outline="0" fieldPosition="0"/>
    </format>
    <format dxfId="326">
      <pivotArea field="1" type="button" dataOnly="0" labelOnly="1" outline="0" axis="axisRow" fieldPosition="0"/>
    </format>
    <format dxfId="325">
      <pivotArea outline="0" fieldPosition="0">
        <references count="1">
          <reference field="4294967294" count="1">
            <x v="0"/>
          </reference>
        </references>
      </pivotArea>
    </format>
    <format dxfId="324">
      <pivotArea outline="0" fieldPosition="0">
        <references count="1">
          <reference field="4294967294" count="1">
            <x v="1"/>
          </reference>
        </references>
      </pivotArea>
    </format>
    <format dxfId="323">
      <pivotArea outline="0" fieldPosition="0">
        <references count="1">
          <reference field="4294967294" count="1">
            <x v="2"/>
          </reference>
        </references>
      </pivotArea>
    </format>
    <format dxfId="3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EBFD5A-AB7D-4B01-A64D-002909E0124D}" name="PivotTable2" cacheId="4" applyNumberFormats="0" applyBorderFormats="0" applyFontFormats="0" applyPatternFormats="0" applyAlignmentFormats="0" applyWidthHeightFormats="1" dataCaption="Values" tag="44ec69bc-3a23-453f-a9bd-21f6b63ecf91" updatedVersion="8" minRefreshableVersion="3" useAutoFormatting="1" subtotalHiddenItems="1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_market].[region].[All]" cap="All"/>
    <pageField fld="2" hier="16" name="[dim_product].[division].[All]" cap="All"/>
    <pageField fld="3" hier="1" name="[dim_customer].[customer].[All]" cap="All"/>
  </pageFields>
  <dataFields count="1">
    <dataField name=" Qty" fld="4" baseField="0" baseItem="0" numFmtId="167"/>
  </dataFields>
  <formats count="20">
    <format dxfId="287">
      <pivotArea type="all" dataOnly="0" outline="0" fieldPosition="0"/>
    </format>
    <format dxfId="286">
      <pivotArea outline="0" collapsedLevelsAreSubtotals="1" fieldPosition="0"/>
    </format>
    <format dxfId="285">
      <pivotArea field="0" type="button" dataOnly="0" labelOnly="1" outline="0" axis="axisRow" fieldPosition="0"/>
    </format>
    <format dxfId="284">
      <pivotArea dataOnly="0" labelOnly="1" fieldPosition="0">
        <references count="1">
          <reference field="0" count="0"/>
        </references>
      </pivotArea>
    </format>
    <format dxfId="283">
      <pivotArea dataOnly="0" labelOnly="1" grandRow="1" outline="0" fieldPosition="0"/>
    </format>
    <format dxfId="282">
      <pivotArea dataOnly="0" labelOnly="1" outline="0" axis="axisValues" fieldPosition="0"/>
    </format>
    <format dxfId="281">
      <pivotArea field="0" type="button" dataOnly="0" labelOnly="1" outline="0" axis="axisRow" fieldPosition="0"/>
    </format>
    <format dxfId="280">
      <pivotArea dataOnly="0" labelOnly="1" outline="0" axis="axisValues" fieldPosition="0"/>
    </format>
    <format dxfId="279">
      <pivotArea type="all" dataOnly="0" outline="0" fieldPosition="0"/>
    </format>
    <format dxfId="278">
      <pivotArea outline="0" collapsedLevelsAreSubtotals="1" fieldPosition="0"/>
    </format>
    <format dxfId="277">
      <pivotArea field="0" type="button" dataOnly="0" labelOnly="1" outline="0" axis="axisRow" fieldPosition="0"/>
    </format>
    <format dxfId="276">
      <pivotArea dataOnly="0" labelOnly="1" fieldPosition="0">
        <references count="1">
          <reference field="0" count="0"/>
        </references>
      </pivotArea>
    </format>
    <format dxfId="275">
      <pivotArea dataOnly="0" labelOnly="1" grandRow="1" outline="0" fieldPosition="0"/>
    </format>
    <format dxfId="274">
      <pivotArea dataOnly="0" labelOnly="1" outline="0" axis="axisValues" fieldPosition="0"/>
    </format>
    <format dxfId="273">
      <pivotArea field="0" type="button" dataOnly="0" labelOnly="1" outline="0" axis="axisRow" fieldPosition="0"/>
    </format>
    <format dxfId="272">
      <pivotArea dataOnly="0" labelOnly="1" outline="0" axis="axisValues" fieldPosition="0"/>
    </format>
    <format dxfId="271">
      <pivotArea grandRow="1" outline="0" collapsedLevelsAreSubtotals="1" fieldPosition="0"/>
    </format>
    <format dxfId="270">
      <pivotArea dataOnly="0" labelOnly="1" grandRow="1" outline="0" fieldPosition="0"/>
    </format>
    <format dxfId="269">
      <pivotArea outline="0" fieldPosition="0">
        <references count="1">
          <reference field="4294967294" count="1">
            <x v="0"/>
          </reference>
        </references>
      </pivotArea>
    </format>
    <format dxfId="268">
      <pivotArea dataOnly="0" grandRow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2" iMeasureHier="32">
      <autoFilter ref="A1">
        <filterColumn colId="0">
          <top10 top="0"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ly_with_cos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B816F8-1C39-4B24-B51C-E06BF4D490B2}" name="PivotTable1" cacheId="3" applyNumberFormats="0" applyBorderFormats="0" applyFontFormats="0" applyPatternFormats="0" applyAlignmentFormats="0" applyWidthHeightFormats="1" dataCaption="Values" tag="33a9489d-a9aa-4d25-96cf-555b813d37ab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_market].[region].[All]" cap="All"/>
    <pageField fld="2" hier="16" name="[dim_product].[division].[All]" cap="All"/>
    <pageField fld="0" hier="1" name="[dim_customer].[customer].[All]" cap="All"/>
  </pageFields>
  <dataFields count="1">
    <dataField name=" Qty" fld="4" baseField="3" baseItem="0" numFmtId="164"/>
  </dataFields>
  <formats count="31">
    <format dxfId="318">
      <pivotArea type="all" dataOnly="0" outline="0" fieldPosition="0"/>
    </format>
    <format dxfId="317">
      <pivotArea collapsedLevelsAreSubtotals="1" fieldPosition="0">
        <references count="1">
          <reference field="0" count="45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</reference>
        </references>
      </pivotArea>
    </format>
    <format dxfId="316">
      <pivotArea field="0" type="button" dataOnly="0" labelOnly="1" outline="0" axis="axisPage" fieldPosition="2"/>
    </format>
    <format dxfId="315">
      <pivotArea dataOnly="0" labelOnly="1" fieldPosition="0">
        <references count="1">
          <reference field="0" count="45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</reference>
        </references>
      </pivotArea>
    </format>
    <format dxfId="314">
      <pivotArea collapsedLevelsAreSubtotals="1" fieldPosition="0">
        <references count="1">
          <reference field="0" count="45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</reference>
        </references>
      </pivotArea>
    </format>
    <format dxfId="313">
      <pivotArea collapsedLevelsAreSubtotals="1" fieldPosition="0">
        <references count="1">
          <reference field="0" count="22"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2">
      <pivotArea grandRow="1" outline="0" collapsedLevelsAreSubtotals="1" fieldPosition="0"/>
    </format>
    <format dxfId="311">
      <pivotArea dataOnly="0" labelOnly="1" fieldPosition="0">
        <references count="1">
          <reference field="0" count="22"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0">
      <pivotArea collapsedLevelsAreSubtotals="1" fieldPosition="0">
        <references count="1">
          <reference field="0" count="22"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09">
      <pivotArea dataOnly="0" labelOnly="1" fieldPosition="0">
        <references count="1">
          <reference field="0" count="4">
            <x v="49"/>
            <x v="52"/>
            <x v="63"/>
            <x v="64"/>
          </reference>
        </references>
      </pivotArea>
    </format>
    <format dxfId="308">
      <pivotArea dataOnly="0" labelOnly="1" grandRow="1" outline="0" fieldPosition="0"/>
    </format>
    <format dxfId="307">
      <pivotArea dataOnly="0" labelOnly="1" fieldPosition="0">
        <references count="1">
          <reference field="0" count="0"/>
        </references>
      </pivotArea>
    </format>
    <format dxfId="306">
      <pivotArea dataOnly="0" labelOnly="1" fieldPosition="0">
        <references count="1">
          <reference field="0" count="0"/>
        </references>
      </pivotArea>
    </format>
    <format dxfId="305">
      <pivotArea dataOnly="0" labelOnly="1" grandRow="1" outline="0" fieldPosition="0"/>
    </format>
    <format dxfId="304">
      <pivotArea field="0" type="button" dataOnly="0" labelOnly="1" outline="0" axis="axisPage" fieldPosition="2"/>
    </format>
    <format dxfId="303">
      <pivotArea grandRow="1" outline="0" collapsedLevelsAreSubtotals="1" fieldPosition="0"/>
    </format>
    <format dxfId="302">
      <pivotArea dataOnly="0" labelOnly="1" grandRow="1" outline="0" fieldPosition="0"/>
    </format>
    <format dxfId="301">
      <pivotArea grandRow="1" outline="0" collapsedLevelsAreSubtotals="1" fieldPosition="0"/>
    </format>
    <format dxfId="300">
      <pivotArea outline="0" fieldPosition="0">
        <references count="1">
          <reference field="4294967294" count="1">
            <x v="0"/>
          </reference>
        </references>
      </pivotArea>
    </format>
    <format dxfId="299">
      <pivotArea type="all" dataOnly="0" outline="0" fieldPosition="0"/>
    </format>
    <format dxfId="298">
      <pivotArea outline="0" collapsedLevelsAreSubtotals="1" fieldPosition="0"/>
    </format>
    <format dxfId="297">
      <pivotArea field="3" type="button" dataOnly="0" labelOnly="1" outline="0" axis="axisRow" fieldPosition="0"/>
    </format>
    <format dxfId="296">
      <pivotArea dataOnly="0" labelOnly="1" fieldPosition="0">
        <references count="1">
          <reference field="3" count="0"/>
        </references>
      </pivotArea>
    </format>
    <format dxfId="295">
      <pivotArea dataOnly="0" labelOnly="1" grandRow="1" outline="0" fieldPosition="0"/>
    </format>
    <format dxfId="294">
      <pivotArea dataOnly="0" labelOnly="1" outline="0" axis="axisValues" fieldPosition="0"/>
    </format>
    <format dxfId="293">
      <pivotArea field="3" type="button" dataOnly="0" labelOnly="1" outline="0" axis="axisRow" fieldPosition="0"/>
    </format>
    <format dxfId="292">
      <pivotArea dataOnly="0" labelOnly="1" outline="0" axis="axisValues" fieldPosition="0"/>
    </format>
    <format dxfId="291">
      <pivotArea dataOnly="0" grandRow="1" fieldPosition="0"/>
    </format>
    <format dxfId="290">
      <pivotArea field="3" type="button" dataOnly="0" labelOnly="1" outline="0" axis="axisRow" fieldPosition="0"/>
    </format>
    <format dxfId="289">
      <pivotArea dataOnly="0" labelOnly="1" outline="0" axis="axisValues" fieldPosition="0"/>
    </format>
    <format dxfId="288">
      <pivotArea field="0" type="button" dataOnly="0" labelOnly="1" outline="0" axis="axisPage" fieldPosition="2"/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32">
      <autoFilter ref="A1">
        <filterColumn colId="0">
          <top10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E3E6A9-B888-4317-9CA5-1A017913F1F1}" name="PivotTable1" cacheId="2" applyNumberFormats="0" applyBorderFormats="0" applyFontFormats="0" applyPatternFormats="0" applyAlignmentFormats="0" applyWidthHeightFormats="1" dataCaption="Values" tag="8dad72ea-b4e1-4471-8b29-c3eb580bed24" updatedVersion="8" minRefreshableVersion="3" useAutoFormatting="1" subtotalHiddenItems="1" colGrandTotals="0" itemPrintTitles="1" createdVersion="8" indent="0" outline="1" outlineData="1" multipleFieldFilters="0" rowHeaderCaption="Product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4" name="[dim_market].[region].[All]" cap="All"/>
    <pageField fld="1" hier="16" name="[dim_product].[division].[All]" cap="All"/>
    <pageField fld="2" hier="1" name="[dim_customer].[customer].[All]" cap="All"/>
  </pageFields>
  <dataFields count="2">
    <dataField name="2020" fld="4" subtotal="count" baseField="3" baseItem="2" numFmtId="164"/>
    <dataField name="2021" fld="5" subtotal="count" baseField="3" baseItem="2" numFmtId="164"/>
  </dataFields>
  <formats count="34">
    <format dxfId="267">
      <pivotArea type="all" dataOnly="0" outline="0" fieldPosition="0"/>
    </format>
    <format dxfId="266">
      <pivotArea grandRow="1" outline="0" collapsedLevelsAreSubtotals="1" fieldPosition="0"/>
    </format>
    <format dxfId="265">
      <pivotArea dataOnly="0" grandRow="1" fieldPosition="0"/>
    </format>
    <format dxfId="264">
      <pivotArea dataOnly="0" labelOnly="1" grandRow="1" outline="0" fieldPosition="0"/>
    </format>
    <format dxfId="263">
      <pivotArea dataOnly="0" labelOnly="1" grandRow="1" outline="0" fieldPosition="0"/>
    </format>
    <format dxfId="262">
      <pivotArea grandRow="1" outline="0" collapsedLevelsAreSubtotals="1" fieldPosition="0"/>
    </format>
    <format dxfId="261">
      <pivotArea dataOnly="0" labelOnly="1" grandRow="1" outline="0" fieldPosition="0"/>
    </format>
    <format dxfId="260">
      <pivotArea field="3" type="button" dataOnly="0" labelOnly="1" outline="0" axis="axisRow" fieldPosition="0"/>
    </format>
    <format dxfId="259">
      <pivotArea collapsedLevelsAreSubtotals="1" fieldPosition="0">
        <references count="1">
          <reference field="3" count="0"/>
        </references>
      </pivotArea>
    </format>
    <format dxfId="258">
      <pivotArea dataOnly="0" labelOnly="1" fieldPosition="0">
        <references count="1">
          <reference field="3" count="0"/>
        </references>
      </pivotArea>
    </format>
    <format dxfId="257">
      <pivotArea dataOnly="0" labelOnly="1" fieldPosition="0">
        <references count="1">
          <reference field="3" count="1">
            <x v="16"/>
          </reference>
        </references>
      </pivotArea>
    </format>
    <format dxfId="256">
      <pivotArea grandRow="1" outline="0" collapsedLevelsAreSubtotals="1" fieldPosition="0"/>
    </format>
    <format dxfId="255">
      <pivotArea grandRow="1" outline="0" collapsedLevelsAreSubtotals="1" fieldPosition="0"/>
    </format>
    <format dxfId="254">
      <pivotArea type="all" dataOnly="0" outline="0" fieldPosition="0"/>
    </format>
    <format dxfId="253">
      <pivotArea outline="0" collapsedLevelsAreSubtotals="1" fieldPosition="0"/>
    </format>
    <format dxfId="252">
      <pivotArea field="3" type="button" dataOnly="0" labelOnly="1" outline="0" axis="axisRow" fieldPosition="0"/>
    </format>
    <format dxfId="251">
      <pivotArea dataOnly="0" labelOnly="1" fieldPosition="0">
        <references count="1">
          <reference field="3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250">
      <pivotArea dataOnly="0" labelOnly="1" grandRow="1" outline="0" fieldPosition="0"/>
    </format>
    <format dxfId="249">
      <pivotArea type="all" dataOnly="0" outline="0" fieldPosition="0"/>
    </format>
    <format dxfId="248">
      <pivotArea outline="0" collapsedLevelsAreSubtotals="1" fieldPosition="0"/>
    </format>
    <format dxfId="247">
      <pivotArea dataOnly="0" labelOnly="1" fieldPosition="0">
        <references count="1">
          <reference field="3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246">
      <pivotArea dataOnly="0" labelOnly="1" grandRow="1" outline="0" fieldPosition="0"/>
    </format>
    <format dxfId="245">
      <pivotArea field="3" type="button" dataOnly="0" labelOnly="1" outline="0" axis="axisRow" fieldPosition="0"/>
    </format>
    <format dxfId="244">
      <pivotArea grandRow="1" outline="0" collapsedLevelsAreSubtotals="1" fieldPosition="0"/>
    </format>
    <format dxfId="243">
      <pivotArea dataOnly="0" labelOnly="1" grandRow="1" outline="0" fieldPosition="0"/>
    </format>
    <format dxfId="242">
      <pivotArea outline="0" fieldPosition="0">
        <references count="1">
          <reference field="4294967294" count="1">
            <x v="0"/>
          </reference>
        </references>
      </pivotArea>
    </format>
    <format dxfId="241">
      <pivotArea outline="0" fieldPosition="0">
        <references count="1">
          <reference field="4294967294" count="1">
            <x v="1"/>
          </reference>
        </references>
      </pivotArea>
    </format>
    <format dxfId="240">
      <pivotArea dataOnly="0" labelOnly="1" fieldPosition="0">
        <references count="1">
          <reference field="3" count="1">
            <x v="1"/>
          </reference>
        </references>
      </pivotArea>
    </format>
    <format dxfId="2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6">
      <pivotArea collapsedLevelsAreSubtotals="1" fieldPosition="0">
        <references count="2">
          <reference field="4294967294" count="1" selected="0">
            <x v="1"/>
          </reference>
          <reference field="3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2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4">
      <pivotArea collapsedLevelsAreSubtotals="1" fieldPosition="0">
        <references count="2">
          <reference field="4294967294" count="1" selected="0">
            <x v="1"/>
          </reference>
          <reference field="3" count="1">
            <x v="15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Equal" id="1" iMeasureHier="3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D4233C-0858-4950-B736-A4BB9DE9D1DA}" name="PivotTable1" cacheId="1" applyNumberFormats="0" applyBorderFormats="0" applyFontFormats="0" applyPatternFormats="0" applyAlignmentFormats="0" applyWidthHeightFormats="1" dataCaption="Values" tag="7ab5b492-2256-4a6a-834a-96e44dbb5546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4" name="[dim_market].[region].[All]" cap="All"/>
    <pageField fld="1" hier="1" name="[dim_customer].[customer].[All]" cap="All"/>
  </pageFields>
  <dataFields count="1">
    <dataField fld="3" subtotal="count" baseField="2" baseItem="0" numFmtId="164"/>
  </dataFields>
  <formats count="24">
    <format dxfId="233">
      <pivotArea type="all" dataOnly="0" outline="0" fieldPosition="0"/>
    </format>
    <format dxfId="232">
      <pivotArea grandRow="1" outline="0" collapsedLevelsAreSubtotals="1" fieldPosition="0"/>
    </format>
    <format dxfId="231">
      <pivotArea dataOnly="0" grandRow="1" fieldPosition="0"/>
    </format>
    <format dxfId="230">
      <pivotArea dataOnly="0" labelOnly="1" grandRow="1" outline="0" fieldPosition="0"/>
    </format>
    <format dxfId="229">
      <pivotArea dataOnly="0" labelOnly="1" grandRow="1" outline="0" fieldPosition="0"/>
    </format>
    <format dxfId="228">
      <pivotArea grandRow="1" outline="0" collapsedLevelsAreSubtotals="1" fieldPosition="0"/>
    </format>
    <format dxfId="227">
      <pivotArea dataOnly="0" labelOnly="1" grandRow="1" outline="0" fieldPosition="0"/>
    </format>
    <format dxfId="226">
      <pivotArea grandRow="1" outline="0" collapsedLevelsAreSubtotals="1" fieldPosition="0"/>
    </format>
    <format dxfId="225">
      <pivotArea grandRow="1" outline="0" collapsedLevelsAreSubtotals="1" fieldPosition="0"/>
    </format>
    <format dxfId="224">
      <pivotArea type="all" dataOnly="0" outline="0" fieldPosition="0"/>
    </format>
    <format dxfId="223">
      <pivotArea outline="0" collapsedLevelsAreSubtotals="1" fieldPosition="0"/>
    </format>
    <format dxfId="222">
      <pivotArea dataOnly="0" labelOnly="1" grandRow="1" outline="0" fieldPosition="0"/>
    </format>
    <format dxfId="221">
      <pivotArea type="all" dataOnly="0" outline="0" fieldPosition="0"/>
    </format>
    <format dxfId="220">
      <pivotArea outline="0" collapsedLevelsAreSubtotals="1" fieldPosition="0"/>
    </format>
    <format dxfId="219">
      <pivotArea dataOnly="0" labelOnly="1" grandRow="1" outline="0" fieldPosition="0"/>
    </format>
    <format dxfId="218">
      <pivotArea grandRow="1" outline="0" collapsedLevelsAreSubtotals="1" fieldPosition="0"/>
    </format>
    <format dxfId="217">
      <pivotArea dataOnly="0" labelOnly="1" grandRow="1" outline="0" fieldPosition="0"/>
    </format>
    <format dxfId="216">
      <pivotArea field="2" type="button" dataOnly="0" labelOnly="1" outline="0" axis="axisRow" fieldPosition="0"/>
    </format>
    <format dxfId="215">
      <pivotArea dataOnly="0" labelOnly="1" outline="0" axis="axisValues" fieldPosition="0"/>
    </format>
    <format dxfId="214">
      <pivotArea field="2" type="button" dataOnly="0" labelOnly="1" outline="0" axis="axisRow" fieldPosition="0"/>
    </format>
    <format dxfId="213">
      <pivotArea dataOnly="0" labelOnly="1" outline="0" axis="axisValues" fieldPosition="0"/>
    </format>
    <format dxfId="212">
      <pivotArea field="2" type="button" dataOnly="0" labelOnly="1" outline="0" axis="axisRow" fieldPosition="0"/>
    </format>
    <format dxfId="211">
      <pivotArea dataOnly="0" labelOnly="1" outline="0" axis="axisValues" fieldPosition="0"/>
    </format>
    <format dxfId="210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1" iMeasureHier="36">
      <autoFilter ref="A1">
        <filterColumn colId="0">
          <top10 val="5" filterVal="5"/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3C5E95-5BFB-47D8-8973-FE7470C9B1EF}" name="PivotTable1" cacheId="0" dataOnRows="1" applyNumberFormats="0" applyBorderFormats="0" applyFontFormats="0" applyPatternFormats="0" applyAlignmentFormats="0" applyWidthHeightFormats="1" dataCaption="Metrics" tag="bd4e7dbd-8f24-47e1-acda-62051da97495" updatedVersion="8" minRefreshableVersion="3" subtotalHiddenItems="1" colGrandTotals="0" itemPrintTitles="1" createdVersion="8" indent="0" outline="1" outlineData="1" multipleFieldFilters="0" rowHeaderCaption="Customer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4" name="[dim_market].[region].[All]" cap="All"/>
    <pageField fld="1" hier="12" name="[dim_market].[market].[All]" cap="All"/>
    <pageField fld="2" hier="16" name="[dim_product].[division].[All]" cap="All"/>
    <pageField fld="8" hier="1" name="[dim_customer].[customer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27">
    <format dxfId="209">
      <pivotArea type="all" dataOnly="0" outline="0" fieldPosition="0"/>
    </format>
    <format dxfId="208">
      <pivotArea grandRow="1" outline="0" collapsedLevelsAreSubtotals="1" fieldPosition="0"/>
    </format>
    <format dxfId="207">
      <pivotArea dataOnly="0" grandRow="1" fieldPosition="0"/>
    </format>
    <format dxfId="206">
      <pivotArea dataOnly="0" labelOnly="1" grandRow="1" outline="0" fieldPosition="0"/>
    </format>
    <format dxfId="205">
      <pivotArea dataOnly="0" labelOnly="1" grandRow="1" outline="0" fieldPosition="0"/>
    </format>
    <format dxfId="204">
      <pivotArea grandRow="1" outline="0" collapsedLevelsAreSubtotals="1" fieldPosition="0"/>
    </format>
    <format dxfId="203">
      <pivotArea dataOnly="0" labelOnly="1" grandRow="1" outline="0" fieldPosition="0"/>
    </format>
    <format dxfId="202">
      <pivotArea dataOnly="0" labelOnly="1" grandRow="1" outline="0" fieldPosition="0"/>
    </format>
    <format dxfId="201">
      <pivotArea grandRow="1" outline="0" collapsedLevelsAreSubtotals="1" fieldPosition="0"/>
    </format>
    <format dxfId="200">
      <pivotArea dataOnly="0" labelOnly="1" grandRow="1" outline="0" fieldPosition="0"/>
    </format>
    <format dxfId="199">
      <pivotArea field="-2" type="button" dataOnly="0" labelOnly="1" outline="0" axis="axisRow" fieldPosition="0"/>
    </format>
    <format dxfId="198">
      <pivotArea dataOnly="0" labelOnly="1" fieldPosition="0">
        <references count="1">
          <reference field="5" count="0"/>
        </references>
      </pivotArea>
    </format>
    <format dxfId="197">
      <pivotArea field="-2" type="button" dataOnly="0" labelOnly="1" outline="0" axis="axisRow" fieldPosition="0"/>
    </format>
    <format dxfId="196">
      <pivotArea dataOnly="0" labelOnly="1" fieldPosition="0">
        <references count="1">
          <reference field="5" count="0"/>
        </references>
      </pivotArea>
    </format>
    <format dxfId="195">
      <pivotArea outline="0" fieldPosition="0">
        <references count="1">
          <reference field="4294967294" count="1">
            <x v="0"/>
          </reference>
        </references>
      </pivotArea>
    </format>
    <format dxfId="194">
      <pivotArea outline="0" fieldPosition="0">
        <references count="1">
          <reference field="4294967294" count="1">
            <x v="1"/>
          </reference>
        </references>
      </pivotArea>
    </format>
    <format dxfId="193">
      <pivotArea outline="0" fieldPosition="0">
        <references count="1">
          <reference field="4294967294" count="1">
            <x v="2"/>
          </reference>
        </references>
      </pivotArea>
    </format>
    <format dxfId="192">
      <pivotArea type="all" dataOnly="0" outline="0" fieldPosition="0"/>
    </format>
    <format dxfId="191">
      <pivotArea outline="0" collapsedLevelsAreSubtotals="1" fieldPosition="0"/>
    </format>
    <format dxfId="190">
      <pivotArea type="origin" dataOnly="0" labelOnly="1" outline="0" fieldPosition="0"/>
    </format>
    <format dxfId="189">
      <pivotArea field="5" type="button" dataOnly="0" labelOnly="1" outline="0" axis="axisCol" fieldPosition="0"/>
    </format>
    <format dxfId="188">
      <pivotArea type="topRight" dataOnly="0" labelOnly="1" outline="0" fieldPosition="0"/>
    </format>
    <format dxfId="187">
      <pivotArea field="-2" type="button" dataOnly="0" labelOnly="1" outline="0" axis="axisRow" fieldPosition="0"/>
    </format>
    <format dxfId="1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5">
      <pivotArea dataOnly="0" labelOnly="1" fieldPosition="0">
        <references count="1">
          <reference field="5" count="0"/>
        </references>
      </pivotArea>
    </format>
    <format dxfId="184">
      <pivotArea field="-2" type="button" dataOnly="0" labelOnly="1" outline="0" axis="axisRow" fieldPosition="0"/>
    </format>
    <format dxfId="183">
      <pivotArea dataOnly="0" labelOnly="1" fieldPosition="0">
        <references count="1">
          <reference field="5" count="0"/>
        </references>
      </pivotArea>
    </format>
  </formats>
  <conditionalFormats count="4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printerSettings" Target="../printerSettings/printerSettings10.bin"/><Relationship Id="rId1" Type="http://schemas.openxmlformats.org/officeDocument/2006/relationships/pivotTable" Target="../pivotTables/pivotTable13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6.xml"/><Relationship Id="rId2" Type="http://schemas.openxmlformats.org/officeDocument/2006/relationships/pivotTable" Target="../pivotTables/pivotTable15.xml"/><Relationship Id="rId1" Type="http://schemas.openxmlformats.org/officeDocument/2006/relationships/pivotTable" Target="../pivotTables/pivotTable14.xml"/><Relationship Id="rId5" Type="http://schemas.openxmlformats.org/officeDocument/2006/relationships/vmlDrawing" Target="../drawings/vmlDrawing11.vml"/><Relationship Id="rId4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9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2.xml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Relationship Id="rId5" Type="http://schemas.openxmlformats.org/officeDocument/2006/relationships/vmlDrawing" Target="../drawings/vmlDrawing9.vml"/><Relationship Id="rId4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view="pageLayout" zoomScaleNormal="100" workbookViewId="0">
      <selection activeCell="G8" sqref="G8"/>
    </sheetView>
  </sheetViews>
  <sheetFormatPr defaultRowHeight="14.4" x14ac:dyDescent="0.3"/>
  <cols>
    <col min="2" max="2" width="18.109375" customWidth="1"/>
    <col min="3" max="3" width="6.44140625" bestFit="1" customWidth="1"/>
    <col min="4" max="4" width="7.44140625" bestFit="1" customWidth="1"/>
    <col min="5" max="5" width="20.21875" bestFit="1" customWidth="1"/>
    <col min="6" max="6" width="8.21875" bestFit="1" customWidth="1"/>
  </cols>
  <sheetData>
    <row r="1" spans="2:6" x14ac:dyDescent="0.3">
      <c r="B1" s="2" t="s">
        <v>22</v>
      </c>
    </row>
    <row r="2" spans="2:6" x14ac:dyDescent="0.3">
      <c r="B2" s="31" t="s">
        <v>17</v>
      </c>
      <c r="C2" s="32" t="s" vm="1">
        <v>18</v>
      </c>
      <c r="E2" s="2" t="s">
        <v>21</v>
      </c>
      <c r="F2" s="2"/>
    </row>
    <row r="3" spans="2:6" x14ac:dyDescent="0.3">
      <c r="B3" s="31" t="s">
        <v>19</v>
      </c>
      <c r="C3" s="32" t="s" vm="2">
        <v>18</v>
      </c>
      <c r="E3" s="2" t="s">
        <v>24</v>
      </c>
      <c r="F3" s="2"/>
    </row>
    <row r="4" spans="2:6" x14ac:dyDescent="0.3">
      <c r="B4" s="42" t="s">
        <v>20</v>
      </c>
      <c r="C4" s="40" t="s" vm="3">
        <v>18</v>
      </c>
      <c r="E4" t="s">
        <v>50</v>
      </c>
    </row>
    <row r="6" spans="2:6" x14ac:dyDescent="0.3">
      <c r="B6" s="46" t="s">
        <v>21</v>
      </c>
      <c r="C6" s="18" t="s">
        <v>101</v>
      </c>
      <c r="D6" s="18" t="s">
        <v>102</v>
      </c>
      <c r="E6" s="18" t="s">
        <v>103</v>
      </c>
      <c r="F6" s="29" t="s">
        <v>100</v>
      </c>
    </row>
    <row r="7" spans="2:6" x14ac:dyDescent="0.3">
      <c r="B7" s="52" t="s">
        <v>146</v>
      </c>
      <c r="C7" s="34">
        <v>1421158.96</v>
      </c>
      <c r="D7" s="34">
        <v>2889321.88</v>
      </c>
      <c r="E7" s="34">
        <v>10924012.960000001</v>
      </c>
      <c r="F7" s="51">
        <v>3.7808224260565946</v>
      </c>
    </row>
    <row r="8" spans="2:6" x14ac:dyDescent="0.3">
      <c r="B8" s="33" t="s">
        <v>147</v>
      </c>
      <c r="C8" s="1"/>
      <c r="D8" s="1">
        <v>162534.09</v>
      </c>
      <c r="E8" s="1">
        <v>805675.63</v>
      </c>
      <c r="F8" s="38">
        <v>4.956963982140608</v>
      </c>
    </row>
    <row r="9" spans="2:6" x14ac:dyDescent="0.3">
      <c r="B9" s="33" t="s">
        <v>0</v>
      </c>
      <c r="C9" s="27">
        <v>12169170.460000001</v>
      </c>
      <c r="D9" s="19">
        <v>37506624.100000001</v>
      </c>
      <c r="E9" s="50">
        <v>82089923.829999998</v>
      </c>
      <c r="F9" s="38">
        <v>2.1886780215444661</v>
      </c>
    </row>
    <row r="10" spans="2:6" x14ac:dyDescent="0.3">
      <c r="B10" s="33" t="s">
        <v>148</v>
      </c>
      <c r="C10" s="1">
        <v>351590.32</v>
      </c>
      <c r="D10" s="1">
        <v>740367.8</v>
      </c>
      <c r="E10" s="1">
        <v>2265407.25</v>
      </c>
      <c r="F10" s="38">
        <v>3.0598403253085831</v>
      </c>
    </row>
    <row r="11" spans="2:6" x14ac:dyDescent="0.3">
      <c r="B11" s="33" t="s">
        <v>149</v>
      </c>
      <c r="C11" s="1">
        <v>181917.29</v>
      </c>
      <c r="D11" s="1">
        <v>674348.67</v>
      </c>
      <c r="E11" s="1">
        <v>3171742.1</v>
      </c>
      <c r="F11" s="38">
        <v>4.7034156677435126</v>
      </c>
    </row>
    <row r="12" spans="2:6" x14ac:dyDescent="0.3">
      <c r="B12" s="33" t="s">
        <v>1</v>
      </c>
      <c r="C12" s="27">
        <v>7176248.0199999996</v>
      </c>
      <c r="D12" s="19">
        <v>23669537.93</v>
      </c>
      <c r="E12" s="50">
        <v>52979606.530000001</v>
      </c>
      <c r="F12" s="38">
        <v>2.238303370631114</v>
      </c>
    </row>
    <row r="13" spans="2:6" x14ac:dyDescent="0.3">
      <c r="B13" s="33" t="s">
        <v>2</v>
      </c>
      <c r="C13" s="27">
        <v>9582893.7400000002</v>
      </c>
      <c r="D13" s="19">
        <v>17675320.82</v>
      </c>
      <c r="E13" s="50">
        <v>61116567.130000003</v>
      </c>
      <c r="F13" s="38">
        <v>3.4577345301051232</v>
      </c>
    </row>
    <row r="14" spans="2:6" x14ac:dyDescent="0.3">
      <c r="B14" s="33" t="s">
        <v>150</v>
      </c>
      <c r="C14" s="1">
        <v>852541.07</v>
      </c>
      <c r="D14" s="1">
        <v>1772715.57</v>
      </c>
      <c r="E14" s="1">
        <v>6312296.3700000001</v>
      </c>
      <c r="F14" s="38">
        <v>3.5608060744905625</v>
      </c>
    </row>
    <row r="15" spans="2:6" x14ac:dyDescent="0.3">
      <c r="B15" s="33" t="s">
        <v>151</v>
      </c>
      <c r="C15" s="1">
        <v>241323.21</v>
      </c>
      <c r="D15" s="1">
        <v>826086.99</v>
      </c>
      <c r="E15" s="1">
        <v>4072008.35</v>
      </c>
      <c r="F15" s="38">
        <v>4.929273066024197</v>
      </c>
    </row>
    <row r="16" spans="2:6" x14ac:dyDescent="0.3">
      <c r="B16" s="33" t="s">
        <v>152</v>
      </c>
      <c r="C16" s="1">
        <v>597546.22</v>
      </c>
      <c r="D16" s="1">
        <v>1323922.69</v>
      </c>
      <c r="E16" s="1">
        <v>5508504.8600000003</v>
      </c>
      <c r="F16" s="38">
        <v>4.1607451111816811</v>
      </c>
    </row>
    <row r="17" spans="2:6" x14ac:dyDescent="0.3">
      <c r="B17" s="33" t="s">
        <v>153</v>
      </c>
      <c r="C17" s="1"/>
      <c r="D17" s="1">
        <v>417961.2</v>
      </c>
      <c r="E17" s="1">
        <v>3017815.13</v>
      </c>
      <c r="F17" s="38">
        <v>7.2203236329113798</v>
      </c>
    </row>
    <row r="18" spans="2:6" x14ac:dyDescent="0.3">
      <c r="B18" s="33" t="s">
        <v>154</v>
      </c>
      <c r="C18" s="1">
        <v>905096.71</v>
      </c>
      <c r="D18" s="1">
        <v>2196627.85</v>
      </c>
      <c r="E18" s="1">
        <v>7671381.2999999998</v>
      </c>
      <c r="F18" s="38">
        <v>3.4923445498517189</v>
      </c>
    </row>
    <row r="19" spans="2:6" x14ac:dyDescent="0.3">
      <c r="B19" s="33" t="s">
        <v>155</v>
      </c>
      <c r="C19" s="1">
        <v>462637.92</v>
      </c>
      <c r="D19" s="1">
        <v>1179768.76</v>
      </c>
      <c r="E19" s="1">
        <v>4247167.71</v>
      </c>
      <c r="F19" s="38">
        <v>3.6000001474865293</v>
      </c>
    </row>
    <row r="20" spans="2:6" x14ac:dyDescent="0.3">
      <c r="B20" s="33" t="s">
        <v>156</v>
      </c>
      <c r="C20" s="1">
        <v>1143407.8500000001</v>
      </c>
      <c r="D20" s="1">
        <v>2752286.63</v>
      </c>
      <c r="E20" s="1">
        <v>9285416.5999999996</v>
      </c>
      <c r="F20" s="38">
        <v>3.3737098813723483</v>
      </c>
    </row>
    <row r="21" spans="2:6" x14ac:dyDescent="0.3">
      <c r="B21" s="33" t="s">
        <v>3</v>
      </c>
      <c r="C21" s="27">
        <v>1669064.37</v>
      </c>
      <c r="D21" s="19">
        <v>2473054.08</v>
      </c>
      <c r="E21" s="50">
        <v>7545512.4199999999</v>
      </c>
      <c r="F21" s="38">
        <v>3.0510907468711723</v>
      </c>
    </row>
    <row r="22" spans="2:6" x14ac:dyDescent="0.3">
      <c r="B22" s="33" t="s">
        <v>157</v>
      </c>
      <c r="C22" s="1">
        <v>287996.74</v>
      </c>
      <c r="D22" s="1">
        <v>756818.22</v>
      </c>
      <c r="E22" s="1">
        <v>1868914.36</v>
      </c>
      <c r="F22" s="38">
        <v>2.4694362670074197</v>
      </c>
    </row>
    <row r="23" spans="2:6" x14ac:dyDescent="0.3">
      <c r="B23" s="33" t="s">
        <v>158</v>
      </c>
      <c r="C23" s="1">
        <v>802783.11</v>
      </c>
      <c r="D23" s="1">
        <v>1717525.22</v>
      </c>
      <c r="E23" s="1">
        <v>4140120.59</v>
      </c>
      <c r="F23" s="38">
        <v>2.4105151655356769</v>
      </c>
    </row>
    <row r="24" spans="2:6" x14ac:dyDescent="0.3">
      <c r="B24" s="33" t="s">
        <v>4</v>
      </c>
      <c r="C24" s="27">
        <v>2609242.38</v>
      </c>
      <c r="D24" s="19">
        <v>6265231.9800000004</v>
      </c>
      <c r="E24" s="50">
        <v>15171675.699999999</v>
      </c>
      <c r="F24" s="38">
        <v>2.4215664716695771</v>
      </c>
    </row>
    <row r="25" spans="2:6" x14ac:dyDescent="0.3">
      <c r="B25" s="33" t="s">
        <v>159</v>
      </c>
      <c r="C25" s="1">
        <v>118429.03</v>
      </c>
      <c r="D25" s="1">
        <v>648682.66</v>
      </c>
      <c r="E25" s="1">
        <v>1854965.87</v>
      </c>
      <c r="F25" s="38">
        <v>2.8595891094113721</v>
      </c>
    </row>
    <row r="26" spans="2:6" x14ac:dyDescent="0.3">
      <c r="B26" s="33" t="s">
        <v>160</v>
      </c>
      <c r="C26" s="1"/>
      <c r="D26" s="1">
        <v>143154.04</v>
      </c>
      <c r="E26" s="1">
        <v>722409.08</v>
      </c>
      <c r="F26" s="38">
        <v>5.04637577814779</v>
      </c>
    </row>
    <row r="27" spans="2:6" x14ac:dyDescent="0.3">
      <c r="B27" s="33" t="s">
        <v>161</v>
      </c>
      <c r="C27" s="1">
        <v>104825.53</v>
      </c>
      <c r="D27" s="1">
        <v>748506.75</v>
      </c>
      <c r="E27" s="1">
        <v>2345406.36</v>
      </c>
      <c r="F27" s="38">
        <v>3.1334471733220841</v>
      </c>
    </row>
    <row r="28" spans="2:6" x14ac:dyDescent="0.3">
      <c r="B28" s="33" t="s">
        <v>5</v>
      </c>
      <c r="C28" s="27">
        <v>1804484.17</v>
      </c>
      <c r="D28" s="19">
        <v>2609448.62</v>
      </c>
      <c r="E28" s="50">
        <v>11938162.93</v>
      </c>
      <c r="F28" s="38">
        <v>4.5749752796435592</v>
      </c>
    </row>
    <row r="29" spans="2:6" x14ac:dyDescent="0.3">
      <c r="B29" s="33" t="s">
        <v>6</v>
      </c>
      <c r="C29" s="27">
        <v>2342107.9</v>
      </c>
      <c r="D29" s="19">
        <v>3462178.64</v>
      </c>
      <c r="E29" s="50">
        <v>12420697.800000001</v>
      </c>
      <c r="F29" s="38">
        <v>3.5875381057749234</v>
      </c>
    </row>
    <row r="30" spans="2:6" x14ac:dyDescent="0.3">
      <c r="B30" s="33" t="s">
        <v>162</v>
      </c>
      <c r="C30" s="1">
        <v>181128.45</v>
      </c>
      <c r="D30" s="1">
        <v>679745</v>
      </c>
      <c r="E30" s="1">
        <v>3638823.64</v>
      </c>
      <c r="F30" s="38">
        <v>5.3532186923037317</v>
      </c>
    </row>
    <row r="31" spans="2:6" x14ac:dyDescent="0.3">
      <c r="B31" s="33" t="s">
        <v>163</v>
      </c>
      <c r="C31" s="1">
        <v>416982.09</v>
      </c>
      <c r="D31" s="1">
        <v>833074.59</v>
      </c>
      <c r="E31" s="1">
        <v>4128023.44</v>
      </c>
      <c r="F31" s="38">
        <v>4.9551666676089594</v>
      </c>
    </row>
    <row r="32" spans="2:6" x14ac:dyDescent="0.3">
      <c r="B32" s="33" t="s">
        <v>164</v>
      </c>
      <c r="C32" s="1">
        <v>458809.95</v>
      </c>
      <c r="D32" s="1">
        <v>1317625.2</v>
      </c>
      <c r="E32" s="1">
        <v>5163762.3899999997</v>
      </c>
      <c r="F32" s="38">
        <v>3.9189918271144175</v>
      </c>
    </row>
    <row r="33" spans="2:6" x14ac:dyDescent="0.3">
      <c r="B33" s="33" t="s">
        <v>165</v>
      </c>
      <c r="C33" s="1">
        <v>410976.9</v>
      </c>
      <c r="D33" s="1">
        <v>938709.3</v>
      </c>
      <c r="E33" s="1">
        <v>4187228.54</v>
      </c>
      <c r="F33" s="38">
        <v>4.4606232621749884</v>
      </c>
    </row>
    <row r="34" spans="2:6" x14ac:dyDescent="0.3">
      <c r="B34" s="33" t="s">
        <v>166</v>
      </c>
      <c r="C34" s="1">
        <v>360647.76</v>
      </c>
      <c r="D34" s="1">
        <v>877937.94</v>
      </c>
      <c r="E34" s="1">
        <v>3903920.33</v>
      </c>
      <c r="F34" s="38">
        <v>4.4466928152119731</v>
      </c>
    </row>
    <row r="35" spans="2:6" x14ac:dyDescent="0.3">
      <c r="B35" s="33" t="s">
        <v>167</v>
      </c>
      <c r="C35" s="1">
        <v>786899.1</v>
      </c>
      <c r="D35" s="1">
        <v>1766211.09</v>
      </c>
      <c r="E35" s="1">
        <v>6428628.5999999996</v>
      </c>
      <c r="F35" s="38">
        <v>3.6397849817600223</v>
      </c>
    </row>
    <row r="36" spans="2:6" x14ac:dyDescent="0.3">
      <c r="B36" s="33" t="s">
        <v>7</v>
      </c>
      <c r="C36" s="27">
        <v>1651773.06</v>
      </c>
      <c r="D36" s="19">
        <v>2991636.73</v>
      </c>
      <c r="E36" s="50">
        <v>9819707.9900000002</v>
      </c>
      <c r="F36" s="38">
        <v>3.2823864914908971</v>
      </c>
    </row>
    <row r="37" spans="2:6" x14ac:dyDescent="0.3">
      <c r="B37" s="33" t="s">
        <v>8</v>
      </c>
      <c r="C37" s="27">
        <v>1527093.19</v>
      </c>
      <c r="D37" s="19">
        <v>2021307.6</v>
      </c>
      <c r="E37" s="50">
        <v>7915833.71</v>
      </c>
      <c r="F37" s="38">
        <v>3.9161945020144384</v>
      </c>
    </row>
    <row r="38" spans="2:6" x14ac:dyDescent="0.3">
      <c r="B38" s="33" t="s">
        <v>168</v>
      </c>
      <c r="C38" s="1">
        <v>73384.399999999994</v>
      </c>
      <c r="D38" s="1">
        <v>457524.18</v>
      </c>
      <c r="E38" s="1">
        <v>1813067.87</v>
      </c>
      <c r="F38" s="38">
        <v>3.9627804370907787</v>
      </c>
    </row>
    <row r="39" spans="2:6" x14ac:dyDescent="0.3">
      <c r="B39" s="33" t="s">
        <v>9</v>
      </c>
      <c r="C39" s="27">
        <v>2935579.42</v>
      </c>
      <c r="D39" s="19">
        <v>8347860.8200000003</v>
      </c>
      <c r="E39" s="50">
        <v>19285758.77</v>
      </c>
      <c r="F39" s="38">
        <v>2.3102635736085499</v>
      </c>
    </row>
    <row r="40" spans="2:6" x14ac:dyDescent="0.3">
      <c r="B40" s="33" t="s">
        <v>169</v>
      </c>
      <c r="C40" s="1">
        <v>540888.93999999994</v>
      </c>
      <c r="D40" s="1">
        <v>821784.57</v>
      </c>
      <c r="E40" s="1">
        <v>2874380.11</v>
      </c>
      <c r="F40" s="38">
        <v>3.4977294718492953</v>
      </c>
    </row>
    <row r="41" spans="2:6" x14ac:dyDescent="0.3">
      <c r="B41" s="33" t="s">
        <v>170</v>
      </c>
      <c r="C41" s="1">
        <v>561632.18999999994</v>
      </c>
      <c r="D41" s="1">
        <v>1497307.61</v>
      </c>
      <c r="E41" s="1">
        <v>4072202.84</v>
      </c>
      <c r="F41" s="38">
        <v>2.7196835258187191</v>
      </c>
    </row>
    <row r="42" spans="2:6" x14ac:dyDescent="0.3">
      <c r="B42" s="33" t="s">
        <v>10</v>
      </c>
      <c r="C42" s="27">
        <v>1545414.4</v>
      </c>
      <c r="D42" s="19">
        <v>2067836.93</v>
      </c>
      <c r="E42" s="50">
        <v>8670140.25</v>
      </c>
      <c r="F42" s="38">
        <v>4.1928549220755045</v>
      </c>
    </row>
    <row r="43" spans="2:6" x14ac:dyDescent="0.3">
      <c r="B43" s="33" t="s">
        <v>171</v>
      </c>
      <c r="C43" s="1">
        <v>69942.850000000006</v>
      </c>
      <c r="D43" s="1">
        <v>479888.18</v>
      </c>
      <c r="E43" s="1">
        <v>1843217.02</v>
      </c>
      <c r="F43" s="38">
        <v>3.8409302350393379</v>
      </c>
    </row>
    <row r="44" spans="2:6" x14ac:dyDescent="0.3">
      <c r="B44" s="33" t="s">
        <v>172</v>
      </c>
      <c r="C44" s="1">
        <v>416213.19</v>
      </c>
      <c r="D44" s="1">
        <v>1014663.12</v>
      </c>
      <c r="E44" s="1">
        <v>2758212.96</v>
      </c>
      <c r="F44" s="38">
        <v>2.7183534176348108</v>
      </c>
    </row>
    <row r="45" spans="2:6" x14ac:dyDescent="0.3">
      <c r="B45" s="33" t="s">
        <v>173</v>
      </c>
      <c r="C45" s="1"/>
      <c r="D45" s="1">
        <v>162753.95000000001</v>
      </c>
      <c r="E45" s="1">
        <v>1443942.15</v>
      </c>
      <c r="F45" s="38">
        <v>8.8719330621468782</v>
      </c>
    </row>
    <row r="46" spans="2:6" x14ac:dyDescent="0.3">
      <c r="B46" s="33" t="s">
        <v>174</v>
      </c>
      <c r="C46" s="1">
        <v>4682610.4800000004</v>
      </c>
      <c r="D46" s="1">
        <v>5972163.8600000003</v>
      </c>
      <c r="E46" s="1">
        <v>18801025.219999999</v>
      </c>
      <c r="F46" s="38">
        <v>3.1481094056920265</v>
      </c>
    </row>
    <row r="47" spans="2:6" x14ac:dyDescent="0.3">
      <c r="B47" s="33" t="s">
        <v>175</v>
      </c>
      <c r="C47" s="1">
        <v>173080.8</v>
      </c>
      <c r="D47" s="1">
        <v>933136.09</v>
      </c>
      <c r="E47" s="1">
        <v>4807280.34</v>
      </c>
      <c r="F47" s="38">
        <v>5.1517462367145184</v>
      </c>
    </row>
    <row r="48" spans="2:6" x14ac:dyDescent="0.3">
      <c r="B48" s="33" t="s">
        <v>11</v>
      </c>
      <c r="C48" s="27">
        <v>1482289.87</v>
      </c>
      <c r="D48" s="19">
        <v>2113442.65</v>
      </c>
      <c r="E48" s="50">
        <v>8086224.5099999998</v>
      </c>
      <c r="F48" s="38">
        <v>3.8260912875965669</v>
      </c>
    </row>
    <row r="49" spans="2:6" x14ac:dyDescent="0.3">
      <c r="B49" s="33" t="s">
        <v>176</v>
      </c>
      <c r="C49" s="1">
        <v>990022.26</v>
      </c>
      <c r="D49" s="1">
        <v>3417669.59</v>
      </c>
      <c r="E49" s="1">
        <v>16114191.41</v>
      </c>
      <c r="F49" s="38">
        <v>4.7149646815331847</v>
      </c>
    </row>
    <row r="50" spans="2:6" x14ac:dyDescent="0.3">
      <c r="B50" s="33" t="s">
        <v>177</v>
      </c>
      <c r="C50" s="1">
        <v>526231.55000000005</v>
      </c>
      <c r="D50" s="1">
        <v>1626281.17</v>
      </c>
      <c r="E50" s="1">
        <v>4015071.5</v>
      </c>
      <c r="F50" s="38">
        <v>2.4688667458407578</v>
      </c>
    </row>
    <row r="51" spans="2:6" x14ac:dyDescent="0.3">
      <c r="B51" s="33" t="s">
        <v>178</v>
      </c>
      <c r="C51" s="1">
        <v>247519.16</v>
      </c>
      <c r="D51" s="1">
        <v>389012.13</v>
      </c>
      <c r="E51" s="1">
        <v>1117963.1200000001</v>
      </c>
      <c r="F51" s="38">
        <v>2.8738515685873347</v>
      </c>
    </row>
    <row r="52" spans="2:6" x14ac:dyDescent="0.3">
      <c r="B52" s="33" t="s">
        <v>179</v>
      </c>
      <c r="C52" s="1"/>
      <c r="D52" s="1">
        <v>13179.02</v>
      </c>
      <c r="E52" s="1">
        <v>351210.13</v>
      </c>
      <c r="F52" s="38">
        <v>26.649184081972709</v>
      </c>
    </row>
    <row r="53" spans="2:6" x14ac:dyDescent="0.3">
      <c r="B53" s="33" t="s">
        <v>180</v>
      </c>
      <c r="C53" s="1">
        <v>1867175.07</v>
      </c>
      <c r="D53" s="1">
        <v>3728375.26</v>
      </c>
      <c r="E53" s="1">
        <v>9850394.5899999999</v>
      </c>
      <c r="F53" s="38">
        <v>2.6420072828184149</v>
      </c>
    </row>
    <row r="54" spans="2:6" x14ac:dyDescent="0.3">
      <c r="B54" s="33" t="s">
        <v>181</v>
      </c>
      <c r="C54" s="1">
        <v>259089.69</v>
      </c>
      <c r="D54" s="1">
        <v>401692.64</v>
      </c>
      <c r="E54" s="1">
        <v>1199362.8600000001</v>
      </c>
      <c r="F54" s="38">
        <v>2.9857725548568679</v>
      </c>
    </row>
    <row r="55" spans="2:6" x14ac:dyDescent="0.3">
      <c r="B55" s="33" t="s">
        <v>182</v>
      </c>
      <c r="C55" s="1">
        <v>458873.63</v>
      </c>
      <c r="D55" s="1">
        <v>1099603.57</v>
      </c>
      <c r="E55" s="1">
        <v>3882560.96</v>
      </c>
      <c r="F55" s="38">
        <v>3.530873367390031</v>
      </c>
    </row>
    <row r="56" spans="2:6" x14ac:dyDescent="0.3">
      <c r="B56" s="33" t="s">
        <v>12</v>
      </c>
      <c r="C56" s="27">
        <v>1593507.3</v>
      </c>
      <c r="D56" s="19">
        <v>2456724.54</v>
      </c>
      <c r="E56" s="50">
        <v>10825195.029999999</v>
      </c>
      <c r="F56" s="38">
        <v>4.4063527895561299</v>
      </c>
    </row>
    <row r="57" spans="2:6" x14ac:dyDescent="0.3">
      <c r="B57" s="33" t="s">
        <v>183</v>
      </c>
      <c r="C57" s="1">
        <v>510186.17</v>
      </c>
      <c r="D57" s="1">
        <v>1454505.18</v>
      </c>
      <c r="E57" s="1">
        <v>5273396.54</v>
      </c>
      <c r="F57" s="38">
        <v>3.6255605084885296</v>
      </c>
    </row>
    <row r="58" spans="2:6" x14ac:dyDescent="0.3">
      <c r="B58" s="33" t="s">
        <v>184</v>
      </c>
      <c r="C58" s="1">
        <v>813378.54</v>
      </c>
      <c r="D58" s="1">
        <v>1747581.69</v>
      </c>
      <c r="E58" s="1">
        <v>5443873.3600000003</v>
      </c>
      <c r="F58" s="38">
        <v>3.1150894926119306</v>
      </c>
    </row>
    <row r="59" spans="2:6" x14ac:dyDescent="0.3">
      <c r="B59" s="33" t="s">
        <v>13</v>
      </c>
      <c r="C59" s="27">
        <v>1617662.51</v>
      </c>
      <c r="D59" s="19">
        <v>2574641.21</v>
      </c>
      <c r="E59" s="50">
        <v>9729512.7300000004</v>
      </c>
      <c r="F59" s="38">
        <v>3.7789780930291257</v>
      </c>
    </row>
    <row r="60" spans="2:6" x14ac:dyDescent="0.3">
      <c r="B60" s="33" t="s">
        <v>185</v>
      </c>
      <c r="C60" s="1">
        <v>389161.04</v>
      </c>
      <c r="D60" s="1">
        <v>1005042.45</v>
      </c>
      <c r="E60" s="1">
        <v>4056096.9</v>
      </c>
      <c r="F60" s="38">
        <v>4.0357468483047656</v>
      </c>
    </row>
    <row r="61" spans="2:6" x14ac:dyDescent="0.3">
      <c r="B61" s="33" t="s">
        <v>186</v>
      </c>
      <c r="C61" s="1">
        <v>4827925.58</v>
      </c>
      <c r="D61" s="1">
        <v>6437330.6799999997</v>
      </c>
      <c r="E61" s="1">
        <v>20697519.780000001</v>
      </c>
      <c r="F61" s="38">
        <v>3.2152332711918414</v>
      </c>
    </row>
    <row r="62" spans="2:6" x14ac:dyDescent="0.3">
      <c r="B62" s="33" t="s">
        <v>187</v>
      </c>
      <c r="C62" s="1">
        <v>234404.94</v>
      </c>
      <c r="D62" s="1">
        <v>383094.89</v>
      </c>
      <c r="E62" s="1">
        <v>1189344.75</v>
      </c>
      <c r="F62" s="38">
        <v>3.1045696015418005</v>
      </c>
    </row>
    <row r="63" spans="2:6" x14ac:dyDescent="0.3">
      <c r="B63" s="33" t="s">
        <v>188</v>
      </c>
      <c r="C63" s="1">
        <v>550457.97</v>
      </c>
      <c r="D63" s="1">
        <v>1073719.8400000001</v>
      </c>
      <c r="E63" s="1">
        <v>4655996</v>
      </c>
      <c r="F63" s="38">
        <v>4.3363229648434176</v>
      </c>
    </row>
    <row r="64" spans="2:6" x14ac:dyDescent="0.3">
      <c r="B64" s="33" t="s">
        <v>189</v>
      </c>
      <c r="C64" s="1">
        <v>559826.12</v>
      </c>
      <c r="D64" s="1">
        <v>1673339.61</v>
      </c>
      <c r="E64" s="1">
        <v>4355023.83</v>
      </c>
      <c r="F64" s="38">
        <v>2.6025941201499436</v>
      </c>
    </row>
    <row r="65" spans="2:6" x14ac:dyDescent="0.3">
      <c r="B65" s="33" t="s">
        <v>190</v>
      </c>
      <c r="C65" s="1">
        <v>1244018.82</v>
      </c>
      <c r="D65" s="1">
        <v>2851347.4</v>
      </c>
      <c r="E65" s="1">
        <v>8752286.6999999993</v>
      </c>
      <c r="F65" s="38">
        <v>3.0695266034577195</v>
      </c>
    </row>
    <row r="66" spans="2:6" x14ac:dyDescent="0.3">
      <c r="B66" s="33" t="s">
        <v>191</v>
      </c>
      <c r="C66" s="1">
        <v>91227.199999999997</v>
      </c>
      <c r="D66" s="1">
        <v>531219.65</v>
      </c>
      <c r="E66" s="1">
        <v>2118516.9900000002</v>
      </c>
      <c r="F66" s="38">
        <v>3.9880245205537861</v>
      </c>
    </row>
    <row r="67" spans="2:6" x14ac:dyDescent="0.3">
      <c r="B67" s="33" t="s">
        <v>192</v>
      </c>
      <c r="C67" s="1">
        <v>1893824.51</v>
      </c>
      <c r="D67" s="1">
        <v>4415642.7300000004</v>
      </c>
      <c r="E67" s="1">
        <v>12186268.619999999</v>
      </c>
      <c r="F67" s="38">
        <v>2.759794975532361</v>
      </c>
    </row>
    <row r="68" spans="2:6" x14ac:dyDescent="0.3">
      <c r="B68" s="33" t="s">
        <v>193</v>
      </c>
      <c r="C68" s="1">
        <v>222638.47</v>
      </c>
      <c r="D68" s="1">
        <v>1325489.44</v>
      </c>
      <c r="E68" s="1">
        <v>3295972.5</v>
      </c>
      <c r="F68" s="38">
        <v>2.4866078902899447</v>
      </c>
    </row>
    <row r="69" spans="2:6" x14ac:dyDescent="0.3">
      <c r="B69" s="33" t="s">
        <v>194</v>
      </c>
      <c r="C69" s="1">
        <v>598527.31999999995</v>
      </c>
      <c r="D69" s="1">
        <v>1608113.42</v>
      </c>
      <c r="E69" s="1">
        <v>7349581.1100000003</v>
      </c>
      <c r="F69" s="38">
        <v>4.5703126524496023</v>
      </c>
    </row>
    <row r="70" spans="2:6" x14ac:dyDescent="0.3">
      <c r="B70" s="33" t="s">
        <v>14</v>
      </c>
      <c r="C70" s="27">
        <v>1730790.48</v>
      </c>
      <c r="D70" s="19">
        <v>2145221.92</v>
      </c>
      <c r="E70" s="50">
        <v>8533368.9800000004</v>
      </c>
      <c r="F70" s="38">
        <v>3.9778490516263236</v>
      </c>
    </row>
    <row r="71" spans="2:6" x14ac:dyDescent="0.3">
      <c r="B71" s="33" t="s">
        <v>15</v>
      </c>
      <c r="C71" s="27">
        <v>1553625.99</v>
      </c>
      <c r="D71" s="19">
        <v>2235120.4</v>
      </c>
      <c r="E71" s="50">
        <v>7780406.0599999996</v>
      </c>
      <c r="F71" s="38">
        <v>3.480978501202888</v>
      </c>
    </row>
    <row r="72" spans="2:6" x14ac:dyDescent="0.3">
      <c r="B72" s="33" t="s">
        <v>195</v>
      </c>
      <c r="C72" s="1">
        <v>1258182.06</v>
      </c>
      <c r="D72" s="1">
        <v>2625411.79</v>
      </c>
      <c r="E72" s="1">
        <v>9725785.1999999993</v>
      </c>
      <c r="F72" s="38">
        <v>3.7044798979896405</v>
      </c>
    </row>
    <row r="73" spans="2:6" x14ac:dyDescent="0.3">
      <c r="B73" s="11" t="s">
        <v>196</v>
      </c>
      <c r="C73" s="15">
        <v>340189.93</v>
      </c>
      <c r="D73" s="15">
        <v>1564958.26</v>
      </c>
      <c r="E73" s="15">
        <v>5261424.08</v>
      </c>
      <c r="F73" s="49">
        <v>3.3620219877302033</v>
      </c>
    </row>
    <row r="74" spans="2:6" x14ac:dyDescent="0.3">
      <c r="B74" s="45" t="s">
        <v>16</v>
      </c>
      <c r="C74" s="6">
        <v>87478258.349999994</v>
      </c>
      <c r="D74" s="6">
        <v>196690953.08000001</v>
      </c>
      <c r="E74" s="6">
        <v>598877095.26999998</v>
      </c>
      <c r="F74" s="48">
        <v>3.0447617742053392</v>
      </c>
    </row>
  </sheetData>
  <conditionalFormatting pivot="1" sqref="F12:F13 F9 F21 F24 F28:F29 F36:F37 F39 F42 F48 F56 F59 F70:F7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{5DBA1584-9F50-4E20-A779-CF90AEC20A7F}</x14:id>
        </ext>
      </extLst>
    </cfRule>
  </conditionalFormatting>
  <conditionalFormatting pivot="1" sqref="C9:E9 C12:E13 C21:E21 C24:E24 C28:E29 C36:E37 C39:E39 C42:E42 C48:E48 C56:E56 C59:E59 C70:E7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{730F34B7-FA4C-4F77-930D-FF13D9E53A4E}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DBA1584-9F50-4E20-A779-CF90AEC20A7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F12:F13 F9 F21 F24 F28:F29 F36:F37 F39 F42 F48 F56 F59 F70:F71</xm:sqref>
        </x14:conditionalFormatting>
        <x14:conditionalFormatting xmlns:xm="http://schemas.microsoft.com/office/excel/2006/main" pivot="1">
          <x14:cfRule type="dataBar" id="{730F34B7-FA4C-4F77-930D-FF13D9E53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B9354A-615C-45D3-8097-2A8DD6ECDDAC}">
  <dimension ref="B1:F71"/>
  <sheetViews>
    <sheetView showGridLines="0" tabSelected="1" view="pageLayout" zoomScaleNormal="100" workbookViewId="0">
      <selection activeCell="G29" sqref="G29"/>
    </sheetView>
  </sheetViews>
  <sheetFormatPr defaultRowHeight="14.4" x14ac:dyDescent="0.3"/>
  <cols>
    <col min="2" max="2" width="13.44140625" bestFit="1" customWidth="1"/>
    <col min="3" max="3" width="12.88671875" bestFit="1" customWidth="1"/>
    <col min="4" max="4" width="10.21875" customWidth="1"/>
    <col min="5" max="5" width="11.109375" customWidth="1"/>
    <col min="6" max="6" width="9.21875" customWidth="1"/>
  </cols>
  <sheetData>
    <row r="1" spans="2:6" x14ac:dyDescent="0.3">
      <c r="B1" s="2" t="s">
        <v>22</v>
      </c>
    </row>
    <row r="3" spans="2:6" x14ac:dyDescent="0.3">
      <c r="B3" s="53" t="s">
        <v>17</v>
      </c>
      <c r="C3" s="54" t="s" vm="1">
        <v>18</v>
      </c>
      <c r="E3" s="2" t="s">
        <v>110</v>
      </c>
      <c r="F3" s="2"/>
    </row>
    <row r="4" spans="2:6" x14ac:dyDescent="0.3">
      <c r="B4" s="53" t="s">
        <v>137</v>
      </c>
      <c r="C4" s="54" t="s" vm="8">
        <v>18</v>
      </c>
      <c r="E4" s="2" t="s">
        <v>136</v>
      </c>
      <c r="F4" s="2"/>
    </row>
    <row r="5" spans="2:6" x14ac:dyDescent="0.3">
      <c r="B5" s="53" t="s">
        <v>114</v>
      </c>
      <c r="C5" s="18" t="s" vm="9">
        <v>18</v>
      </c>
      <c r="E5" t="s">
        <v>50</v>
      </c>
    </row>
    <row r="7" spans="2:6" x14ac:dyDescent="0.3">
      <c r="B7" s="59" t="s">
        <v>21</v>
      </c>
      <c r="C7" s="18" t="s">
        <v>97</v>
      </c>
      <c r="D7" s="55" t="s">
        <v>106</v>
      </c>
      <c r="E7" s="55" t="s">
        <v>107</v>
      </c>
      <c r="F7" s="55" t="s">
        <v>138</v>
      </c>
    </row>
    <row r="8" spans="2:6" x14ac:dyDescent="0.3">
      <c r="B8" s="56" t="s">
        <v>30</v>
      </c>
      <c r="C8" s="57">
        <v>35566014.32</v>
      </c>
      <c r="D8" s="57">
        <v>22096935.732500039</v>
      </c>
      <c r="E8" s="57">
        <v>13469078.587499961</v>
      </c>
      <c r="F8" s="58">
        <v>0.37870643773333446</v>
      </c>
    </row>
    <row r="9" spans="2:6" x14ac:dyDescent="0.3">
      <c r="B9" s="56" t="s">
        <v>31</v>
      </c>
      <c r="C9" s="57">
        <v>2958579.3</v>
      </c>
      <c r="D9" s="57">
        <v>2072311.5187000006</v>
      </c>
      <c r="E9" s="57">
        <v>886267.78129999922</v>
      </c>
      <c r="F9" s="58">
        <v>0.2995585689726144</v>
      </c>
    </row>
    <row r="10" spans="2:6" x14ac:dyDescent="0.3">
      <c r="B10" s="56" t="s">
        <v>32</v>
      </c>
      <c r="C10" s="57">
        <v>9689321.3000000007</v>
      </c>
      <c r="D10" s="57">
        <v>6255944.7313000327</v>
      </c>
      <c r="E10" s="57">
        <v>3433376.568699968</v>
      </c>
      <c r="F10" s="58">
        <v>0.3543464461953561</v>
      </c>
    </row>
    <row r="11" spans="2:6" x14ac:dyDescent="0.3">
      <c r="B11" s="56" t="s">
        <v>33</v>
      </c>
      <c r="C11" s="57">
        <v>51994022.890000001</v>
      </c>
      <c r="D11" s="57">
        <v>31512932.555700004</v>
      </c>
      <c r="E11" s="57">
        <v>20481090.334299996</v>
      </c>
      <c r="F11" s="58">
        <v>0.39391239984700471</v>
      </c>
    </row>
    <row r="12" spans="2:6" x14ac:dyDescent="0.3">
      <c r="B12" s="56" t="s">
        <v>48</v>
      </c>
      <c r="C12" s="57">
        <v>29735621.670000002</v>
      </c>
      <c r="D12" s="57">
        <v>17596935.953000002</v>
      </c>
      <c r="E12" s="57">
        <v>12138685.717</v>
      </c>
      <c r="F12" s="58">
        <v>0.40822034433020143</v>
      </c>
    </row>
    <row r="13" spans="2:6" x14ac:dyDescent="0.3">
      <c r="B13" s="56" t="s">
        <v>34</v>
      </c>
      <c r="C13" s="57">
        <v>37452404.579999998</v>
      </c>
      <c r="D13" s="57">
        <v>21233409.201800048</v>
      </c>
      <c r="E13" s="57">
        <v>16218995.37819995</v>
      </c>
      <c r="F13" s="58">
        <v>0.43305618317658234</v>
      </c>
    </row>
    <row r="14" spans="2:6" x14ac:dyDescent="0.3">
      <c r="B14" s="56" t="s">
        <v>35</v>
      </c>
      <c r="C14" s="57">
        <v>19255276.199999999</v>
      </c>
      <c r="D14" s="57">
        <v>13495291.670499979</v>
      </c>
      <c r="E14" s="57">
        <v>5759984.5295000207</v>
      </c>
      <c r="F14" s="58">
        <v>0.29913798533308084</v>
      </c>
    </row>
    <row r="15" spans="2:6" x14ac:dyDescent="0.3">
      <c r="B15" s="56" t="s">
        <v>23</v>
      </c>
      <c r="C15" s="57">
        <v>241851090.03</v>
      </c>
      <c r="D15" s="57">
        <v>161159625.54749981</v>
      </c>
      <c r="E15" s="57">
        <v>80691464.482500196</v>
      </c>
      <c r="F15" s="58">
        <v>0.33364110317836881</v>
      </c>
    </row>
    <row r="16" spans="2:6" x14ac:dyDescent="0.3">
      <c r="B16" s="56" t="s">
        <v>27</v>
      </c>
      <c r="C16" s="57">
        <v>27145721.800000001</v>
      </c>
      <c r="D16" s="57">
        <v>16348677.731099997</v>
      </c>
      <c r="E16" s="57">
        <v>10797044.068900004</v>
      </c>
      <c r="F16" s="58">
        <v>0.39774385623078196</v>
      </c>
    </row>
    <row r="17" spans="2:6" x14ac:dyDescent="0.3">
      <c r="B17" s="56" t="s">
        <v>36</v>
      </c>
      <c r="C17" s="57">
        <v>19085334.879999999</v>
      </c>
      <c r="D17" s="57">
        <v>12860072.601000002</v>
      </c>
      <c r="E17" s="57">
        <v>6225262.2789999973</v>
      </c>
      <c r="F17" s="58">
        <v>0.32618040595785436</v>
      </c>
    </row>
    <row r="18" spans="2:6" x14ac:dyDescent="0.3">
      <c r="B18" s="56" t="s">
        <v>29</v>
      </c>
      <c r="C18" s="57">
        <v>9803478.6099999994</v>
      </c>
      <c r="D18" s="57">
        <v>5422872.8153999969</v>
      </c>
      <c r="E18" s="57">
        <v>4380605.7946000025</v>
      </c>
      <c r="F18" s="58">
        <v>0.44684198016524285</v>
      </c>
    </row>
    <row r="19" spans="2:6" x14ac:dyDescent="0.3">
      <c r="B19" s="56" t="s">
        <v>37</v>
      </c>
      <c r="C19" s="57">
        <v>11565591.380000001</v>
      </c>
      <c r="D19" s="57">
        <v>6523858.3420000169</v>
      </c>
      <c r="E19" s="57">
        <v>5041733.0379999839</v>
      </c>
      <c r="F19" s="58">
        <v>0.43592522615994267</v>
      </c>
    </row>
    <row r="20" spans="2:6" x14ac:dyDescent="0.3">
      <c r="B20" s="56" t="s">
        <v>38</v>
      </c>
      <c r="C20" s="57">
        <v>13387596.560000001</v>
      </c>
      <c r="D20" s="57">
        <v>7365506.1037999811</v>
      </c>
      <c r="E20" s="57">
        <v>6022090.4562000195</v>
      </c>
      <c r="F20" s="58">
        <v>0.44982610801053441</v>
      </c>
    </row>
    <row r="21" spans="2:6" x14ac:dyDescent="0.3">
      <c r="B21" s="56" t="s">
        <v>39</v>
      </c>
      <c r="C21" s="57">
        <v>16156089.1</v>
      </c>
      <c r="D21" s="57">
        <v>11188543.725499993</v>
      </c>
      <c r="E21" s="57">
        <v>4967545.3745000064</v>
      </c>
      <c r="F21" s="58">
        <v>0.30747202146217467</v>
      </c>
    </row>
    <row r="22" spans="2:6" x14ac:dyDescent="0.3">
      <c r="B22" s="56" t="s">
        <v>40</v>
      </c>
      <c r="C22" s="57">
        <v>10975262.880000001</v>
      </c>
      <c r="D22" s="57">
        <v>6674028.7047000052</v>
      </c>
      <c r="E22" s="57">
        <v>4301234.1752999956</v>
      </c>
      <c r="F22" s="58">
        <v>0.39190261065528076</v>
      </c>
    </row>
    <row r="23" spans="2:6" x14ac:dyDescent="0.3">
      <c r="B23" s="56" t="s">
        <v>41</v>
      </c>
      <c r="C23" s="57">
        <v>50916830.140000001</v>
      </c>
      <c r="D23" s="57">
        <v>30159174.163700052</v>
      </c>
      <c r="E23" s="57">
        <v>20757655.976299949</v>
      </c>
      <c r="F23" s="58">
        <v>0.40767769555223826</v>
      </c>
    </row>
    <row r="24" spans="2:6" x14ac:dyDescent="0.3">
      <c r="B24" s="56" t="s">
        <v>42</v>
      </c>
      <c r="C24" s="57">
        <v>8391108.9700000007</v>
      </c>
      <c r="D24" s="57">
        <v>4906713.1171000022</v>
      </c>
      <c r="E24" s="57">
        <v>3484395.8528999984</v>
      </c>
      <c r="F24" s="58">
        <v>0.4152485524091577</v>
      </c>
    </row>
    <row r="25" spans="2:6" x14ac:dyDescent="0.3">
      <c r="B25" s="56" t="s">
        <v>43</v>
      </c>
      <c r="C25" s="57">
        <v>16164030.890000001</v>
      </c>
      <c r="D25" s="57">
        <v>9591084.070399968</v>
      </c>
      <c r="E25" s="57">
        <v>6572946.8196000326</v>
      </c>
      <c r="F25" s="58">
        <v>0.40664032779511922</v>
      </c>
    </row>
    <row r="26" spans="2:6" x14ac:dyDescent="0.3">
      <c r="B26" s="56" t="s">
        <v>44</v>
      </c>
      <c r="C26" s="57">
        <v>79053824.980000004</v>
      </c>
      <c r="D26" s="57">
        <v>50223835.936799817</v>
      </c>
      <c r="E26" s="57">
        <v>28829989.043200187</v>
      </c>
      <c r="F26" s="58">
        <v>0.36468809764099269</v>
      </c>
    </row>
    <row r="27" spans="2:6" x14ac:dyDescent="0.3">
      <c r="B27" s="56" t="s">
        <v>45</v>
      </c>
      <c r="C27" s="57">
        <v>14392773.52</v>
      </c>
      <c r="D27" s="57">
        <v>9543423.2183999792</v>
      </c>
      <c r="E27" s="57">
        <v>4849350.3016000204</v>
      </c>
      <c r="F27" s="58">
        <v>0.33692952194804082</v>
      </c>
    </row>
    <row r="28" spans="2:6" x14ac:dyDescent="0.3">
      <c r="B28" s="56" t="s">
        <v>46</v>
      </c>
      <c r="C28" s="57">
        <v>2047255.3</v>
      </c>
      <c r="D28" s="57">
        <v>1216231.1074000015</v>
      </c>
      <c r="E28" s="57">
        <v>831024.19259999855</v>
      </c>
      <c r="F28" s="58">
        <v>0.40592113382243949</v>
      </c>
    </row>
    <row r="29" spans="2:6" x14ac:dyDescent="0.3">
      <c r="B29" s="56" t="s">
        <v>47</v>
      </c>
      <c r="C29" s="57">
        <v>44229350.520000003</v>
      </c>
      <c r="D29" s="57">
        <v>25336370.506199997</v>
      </c>
      <c r="E29" s="57">
        <v>18892980.013800006</v>
      </c>
      <c r="F29" s="58">
        <v>0.42715933631575298</v>
      </c>
    </row>
    <row r="30" spans="2:6" x14ac:dyDescent="0.3">
      <c r="B30" s="56" t="s">
        <v>28</v>
      </c>
      <c r="C30" s="57">
        <v>131229726.88</v>
      </c>
      <c r="D30" s="57">
        <v>82540645.163099647</v>
      </c>
      <c r="E30" s="57">
        <v>48689081.716900349</v>
      </c>
      <c r="F30" s="58">
        <v>0.37102174083942857</v>
      </c>
    </row>
    <row r="32" spans="2:6" x14ac:dyDescent="0.3">
      <c r="F32" s="30"/>
    </row>
    <row r="33" spans="6:6" x14ac:dyDescent="0.3">
      <c r="F33" s="30"/>
    </row>
    <row r="34" spans="6:6" x14ac:dyDescent="0.3">
      <c r="F34" s="30"/>
    </row>
    <row r="35" spans="6:6" x14ac:dyDescent="0.3">
      <c r="F35" s="30"/>
    </row>
    <row r="36" spans="6:6" x14ac:dyDescent="0.3">
      <c r="F36" s="30"/>
    </row>
    <row r="37" spans="6:6" x14ac:dyDescent="0.3">
      <c r="F37" s="30"/>
    </row>
    <row r="38" spans="6:6" x14ac:dyDescent="0.3">
      <c r="F38" s="30"/>
    </row>
    <row r="39" spans="6:6" x14ac:dyDescent="0.3">
      <c r="F39" s="30"/>
    </row>
    <row r="40" spans="6:6" x14ac:dyDescent="0.3">
      <c r="F40" s="30"/>
    </row>
    <row r="41" spans="6:6" x14ac:dyDescent="0.3">
      <c r="F41" s="30"/>
    </row>
    <row r="42" spans="6:6" x14ac:dyDescent="0.3">
      <c r="F42" s="30"/>
    </row>
    <row r="43" spans="6:6" x14ac:dyDescent="0.3">
      <c r="F43" s="30"/>
    </row>
    <row r="44" spans="6:6" x14ac:dyDescent="0.3">
      <c r="F44" s="30"/>
    </row>
    <row r="45" spans="6:6" x14ac:dyDescent="0.3">
      <c r="F45" s="30"/>
    </row>
    <row r="46" spans="6:6" x14ac:dyDescent="0.3">
      <c r="F46" s="30"/>
    </row>
    <row r="47" spans="6:6" x14ac:dyDescent="0.3">
      <c r="F47" s="30"/>
    </row>
    <row r="48" spans="6:6" x14ac:dyDescent="0.3">
      <c r="F48" s="30"/>
    </row>
    <row r="49" spans="6:6" x14ac:dyDescent="0.3">
      <c r="F49" s="30"/>
    </row>
    <row r="50" spans="6:6" x14ac:dyDescent="0.3">
      <c r="F50" s="30"/>
    </row>
    <row r="51" spans="6:6" x14ac:dyDescent="0.3">
      <c r="F51" s="30"/>
    </row>
    <row r="52" spans="6:6" x14ac:dyDescent="0.3">
      <c r="F52" s="30"/>
    </row>
    <row r="53" spans="6:6" x14ac:dyDescent="0.3">
      <c r="F53" s="30"/>
    </row>
    <row r="54" spans="6:6" x14ac:dyDescent="0.3">
      <c r="F54" s="30"/>
    </row>
    <row r="55" spans="6:6" x14ac:dyDescent="0.3">
      <c r="F55" s="30"/>
    </row>
    <row r="56" spans="6:6" x14ac:dyDescent="0.3">
      <c r="F56" s="30"/>
    </row>
    <row r="57" spans="6:6" x14ac:dyDescent="0.3">
      <c r="F57" s="30"/>
    </row>
    <row r="58" spans="6:6" x14ac:dyDescent="0.3">
      <c r="F58" s="30"/>
    </row>
    <row r="59" spans="6:6" x14ac:dyDescent="0.3">
      <c r="F59" s="30"/>
    </row>
    <row r="60" spans="6:6" x14ac:dyDescent="0.3">
      <c r="F60" s="30"/>
    </row>
    <row r="61" spans="6:6" x14ac:dyDescent="0.3">
      <c r="F61" s="30"/>
    </row>
    <row r="62" spans="6:6" x14ac:dyDescent="0.3">
      <c r="F62" s="30"/>
    </row>
    <row r="63" spans="6:6" x14ac:dyDescent="0.3">
      <c r="F63" s="30"/>
    </row>
    <row r="64" spans="6:6" x14ac:dyDescent="0.3">
      <c r="F64" s="30"/>
    </row>
    <row r="65" spans="6:6" x14ac:dyDescent="0.3">
      <c r="F65" s="30"/>
    </row>
    <row r="66" spans="6:6" x14ac:dyDescent="0.3">
      <c r="F66" s="30"/>
    </row>
    <row r="67" spans="6:6" x14ac:dyDescent="0.3">
      <c r="F67" s="30"/>
    </row>
    <row r="68" spans="6:6" x14ac:dyDescent="0.3">
      <c r="F68" s="30"/>
    </row>
    <row r="69" spans="6:6" x14ac:dyDescent="0.3">
      <c r="F69" s="30"/>
    </row>
    <row r="70" spans="6:6" x14ac:dyDescent="0.3">
      <c r="F70" s="30"/>
    </row>
    <row r="71" spans="6:6" x14ac:dyDescent="0.3">
      <c r="F71" s="30"/>
    </row>
  </sheetData>
  <conditionalFormatting sqref="F32:F7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{B5D5F3B7-C8A5-46F6-B123-E975A93BCD05}</x14:id>
        </ext>
      </extLst>
    </cfRule>
  </conditionalFormatting>
  <conditionalFormatting pivot="1" sqref="C8:E3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5D5F3B7-C8A5-46F6-B123-E975A93BCD0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F32:F71</xm:sqref>
        </x14:conditionalFormatting>
      </x14:conditionalFormatting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7610E4-F23A-443C-8A69-FB3E97E57326}">
  <dimension ref="B1:G69"/>
  <sheetViews>
    <sheetView showGridLines="0" view="pageLayout" zoomScaleNormal="100" workbookViewId="0">
      <selection activeCell="B1" sqref="B1"/>
    </sheetView>
  </sheetViews>
  <sheetFormatPr defaultRowHeight="14.4" x14ac:dyDescent="0.3"/>
  <cols>
    <col min="2" max="2" width="13.44140625" bestFit="1" customWidth="1"/>
    <col min="3" max="3" width="12.88671875" bestFit="1" customWidth="1"/>
    <col min="4" max="4" width="10.21875" customWidth="1"/>
    <col min="5" max="5" width="11.109375" customWidth="1"/>
    <col min="6" max="6" width="9.21875" customWidth="1"/>
    <col min="7" max="7" width="10.88671875" customWidth="1"/>
  </cols>
  <sheetData>
    <row r="1" spans="2:7" x14ac:dyDescent="0.3">
      <c r="E1" s="2" t="s">
        <v>145</v>
      </c>
      <c r="F1" s="2"/>
    </row>
    <row r="2" spans="2:7" x14ac:dyDescent="0.3">
      <c r="B2" s="2" t="s">
        <v>22</v>
      </c>
      <c r="E2" s="2"/>
      <c r="F2" s="2"/>
    </row>
    <row r="3" spans="2:7" x14ac:dyDescent="0.3">
      <c r="B3" s="31" t="s">
        <v>114</v>
      </c>
      <c r="C3" s="18" t="s" vm="5">
        <v>101</v>
      </c>
    </row>
    <row r="5" spans="2:7" x14ac:dyDescent="0.3">
      <c r="B5" s="31" t="s">
        <v>138</v>
      </c>
      <c r="C5" s="31" t="s">
        <v>131</v>
      </c>
      <c r="D5" s="32"/>
      <c r="E5" s="32"/>
      <c r="F5" s="32"/>
      <c r="G5" s="32"/>
    </row>
    <row r="6" spans="2:7" x14ac:dyDescent="0.3">
      <c r="B6" s="46" t="s">
        <v>144</v>
      </c>
      <c r="C6" s="39" t="s">
        <v>127</v>
      </c>
      <c r="D6" s="39" t="s">
        <v>128</v>
      </c>
      <c r="E6" s="39" t="s">
        <v>129</v>
      </c>
      <c r="F6" s="39" t="s">
        <v>130</v>
      </c>
      <c r="G6" s="39" t="s">
        <v>16</v>
      </c>
    </row>
    <row r="7" spans="2:7" x14ac:dyDescent="0.3">
      <c r="B7" s="33" t="s">
        <v>139</v>
      </c>
      <c r="C7" s="35">
        <v>0.42976508165700877</v>
      </c>
      <c r="D7" s="35">
        <v>0.42203612922769146</v>
      </c>
      <c r="E7" s="35">
        <v>0.42591777333067843</v>
      </c>
      <c r="F7" s="35">
        <v>0.42455477530384839</v>
      </c>
      <c r="G7" s="35">
        <v>0.42566706554682787</v>
      </c>
    </row>
    <row r="8" spans="2:7" x14ac:dyDescent="0.3">
      <c r="B8" s="33" t="s">
        <v>23</v>
      </c>
      <c r="C8" s="35">
        <v>0.4253682694056678</v>
      </c>
      <c r="D8" s="35">
        <v>0.42249821798003206</v>
      </c>
      <c r="E8" s="35">
        <v>0.42044767349741918</v>
      </c>
      <c r="F8" s="35">
        <v>0.42537682430396778</v>
      </c>
      <c r="G8" s="35">
        <v>0.4235211470222332</v>
      </c>
    </row>
    <row r="9" spans="2:7" x14ac:dyDescent="0.3">
      <c r="B9" s="33" t="s">
        <v>140</v>
      </c>
      <c r="C9" s="35">
        <v>0.35145535174740711</v>
      </c>
      <c r="D9" s="35">
        <v>0.35418344565500748</v>
      </c>
      <c r="E9" s="35">
        <v>0.35359958252716206</v>
      </c>
      <c r="F9" s="35">
        <v>0.3571907935200786</v>
      </c>
      <c r="G9" s="35">
        <v>0.35389516812370941</v>
      </c>
    </row>
    <row r="10" spans="2:7" x14ac:dyDescent="0.3">
      <c r="B10" s="33" t="s">
        <v>141</v>
      </c>
      <c r="C10" s="35">
        <v>0.36594634899726802</v>
      </c>
      <c r="D10" s="35">
        <v>0.37009948198457071</v>
      </c>
      <c r="E10" s="35">
        <v>0.36542699525454081</v>
      </c>
      <c r="F10" s="35">
        <v>0.36558294497378302</v>
      </c>
      <c r="G10" s="35">
        <v>0.36694249399146178</v>
      </c>
    </row>
    <row r="11" spans="2:7" x14ac:dyDescent="0.3">
      <c r="B11" s="33" t="s">
        <v>142</v>
      </c>
      <c r="C11" s="35">
        <v>0.44507243130896368</v>
      </c>
      <c r="D11" s="35">
        <v>0.44345630135973579</v>
      </c>
      <c r="E11" s="35">
        <v>0.44049661892944919</v>
      </c>
      <c r="F11" s="35">
        <v>0.44480386260948868</v>
      </c>
      <c r="G11" s="35">
        <v>0.44352010489210841</v>
      </c>
    </row>
    <row r="12" spans="2:7" x14ac:dyDescent="0.3">
      <c r="B12" s="33" t="s">
        <v>143</v>
      </c>
      <c r="C12" s="35">
        <v>0.4451918962190145</v>
      </c>
      <c r="D12" s="35">
        <v>0.44054930849427082</v>
      </c>
      <c r="E12" s="35">
        <v>0.44005042023345625</v>
      </c>
      <c r="F12" s="35">
        <v>0.4415740895623626</v>
      </c>
      <c r="G12" s="35">
        <v>0.44207311752031186</v>
      </c>
    </row>
    <row r="16" spans="2:7" x14ac:dyDescent="0.3">
      <c r="B16" s="31" t="s">
        <v>114</v>
      </c>
      <c r="C16" s="18" t="s" vm="6">
        <v>102</v>
      </c>
    </row>
    <row r="18" spans="2:7" x14ac:dyDescent="0.3">
      <c r="B18" s="31" t="s">
        <v>138</v>
      </c>
      <c r="C18" s="31" t="s">
        <v>131</v>
      </c>
      <c r="D18" s="32"/>
      <c r="E18" s="32"/>
      <c r="F18" s="32"/>
      <c r="G18" s="32"/>
    </row>
    <row r="19" spans="2:7" x14ac:dyDescent="0.3">
      <c r="B19" s="46" t="s">
        <v>144</v>
      </c>
      <c r="C19" s="39" t="s">
        <v>127</v>
      </c>
      <c r="D19" s="39" t="s">
        <v>128</v>
      </c>
      <c r="E19" s="39" t="s">
        <v>129</v>
      </c>
      <c r="F19" s="39" t="s">
        <v>130</v>
      </c>
      <c r="G19" s="39" t="s">
        <v>16</v>
      </c>
    </row>
    <row r="20" spans="2:7" x14ac:dyDescent="0.3">
      <c r="B20" s="33" t="s">
        <v>139</v>
      </c>
      <c r="C20" s="35">
        <v>0.43336338583084366</v>
      </c>
      <c r="D20" s="35">
        <v>0.4304203478566796</v>
      </c>
      <c r="E20" s="35">
        <v>0.42767469263300484</v>
      </c>
      <c r="F20" s="35">
        <v>0.41791787272016939</v>
      </c>
      <c r="G20" s="35">
        <v>0.42823980251923827</v>
      </c>
    </row>
    <row r="21" spans="2:7" x14ac:dyDescent="0.3">
      <c r="B21" s="33" t="s">
        <v>23</v>
      </c>
      <c r="C21" s="35">
        <v>0.32348034967803552</v>
      </c>
      <c r="D21" s="35">
        <v>0.32129928587299911</v>
      </c>
      <c r="E21" s="35">
        <v>0.32442150323146329</v>
      </c>
      <c r="F21" s="35">
        <v>0.32027940420333711</v>
      </c>
      <c r="G21" s="35">
        <v>0.32207329269468565</v>
      </c>
    </row>
    <row r="22" spans="2:7" x14ac:dyDescent="0.3">
      <c r="B22" s="33" t="s">
        <v>140</v>
      </c>
      <c r="C22" s="35">
        <v>0.39868349886980298</v>
      </c>
      <c r="D22" s="35">
        <v>0.40058959078858974</v>
      </c>
      <c r="E22" s="35">
        <v>0.39114543058792584</v>
      </c>
      <c r="F22" s="35">
        <v>0.39669217242787869</v>
      </c>
      <c r="G22" s="35">
        <v>0.3978451713863575</v>
      </c>
    </row>
    <row r="23" spans="2:7" x14ac:dyDescent="0.3">
      <c r="B23" s="33" t="s">
        <v>141</v>
      </c>
      <c r="C23" s="35">
        <v>0.37647924219724205</v>
      </c>
      <c r="D23" s="35">
        <v>0.37844477203447158</v>
      </c>
      <c r="E23" s="35">
        <v>0.38509968246931298</v>
      </c>
      <c r="F23" s="35">
        <v>0.37741001000114011</v>
      </c>
      <c r="G23" s="35">
        <v>0.37811767762925319</v>
      </c>
    </row>
    <row r="24" spans="2:7" x14ac:dyDescent="0.3">
      <c r="B24" s="33" t="s">
        <v>142</v>
      </c>
      <c r="C24" s="35">
        <v>0.38413370256303242</v>
      </c>
      <c r="D24" s="35">
        <v>0.38292638802218493</v>
      </c>
      <c r="E24" s="35">
        <v>0.38778780868985196</v>
      </c>
      <c r="F24" s="35">
        <v>0.37689561964491103</v>
      </c>
      <c r="G24" s="35">
        <v>0.38234476683821911</v>
      </c>
    </row>
    <row r="25" spans="2:7" x14ac:dyDescent="0.3">
      <c r="B25" s="33" t="s">
        <v>143</v>
      </c>
      <c r="C25" s="35">
        <v>0.38458368306700264</v>
      </c>
      <c r="D25" s="35">
        <v>0.37283218324693984</v>
      </c>
      <c r="E25" s="35">
        <v>0.38156393240479242</v>
      </c>
      <c r="F25" s="35">
        <v>0.37782722493269677</v>
      </c>
      <c r="G25" s="35">
        <v>0.37897721682698698</v>
      </c>
    </row>
    <row r="29" spans="2:7" x14ac:dyDescent="0.3">
      <c r="B29" s="31" t="s">
        <v>114</v>
      </c>
      <c r="C29" s="18" t="s" vm="7">
        <v>103</v>
      </c>
    </row>
    <row r="31" spans="2:7" x14ac:dyDescent="0.3">
      <c r="B31" s="31" t="s">
        <v>138</v>
      </c>
      <c r="C31" s="31" t="s">
        <v>131</v>
      </c>
      <c r="D31" s="32"/>
      <c r="E31" s="32"/>
      <c r="F31" s="32"/>
      <c r="G31" s="32"/>
    </row>
    <row r="32" spans="2:7" x14ac:dyDescent="0.3">
      <c r="B32" s="46" t="s">
        <v>144</v>
      </c>
      <c r="C32" s="39" t="s">
        <v>127</v>
      </c>
      <c r="D32" s="39" t="s">
        <v>128</v>
      </c>
      <c r="E32" s="39" t="s">
        <v>129</v>
      </c>
      <c r="F32" s="39" t="s">
        <v>130</v>
      </c>
      <c r="G32" s="39" t="s">
        <v>16</v>
      </c>
    </row>
    <row r="33" spans="2:7" x14ac:dyDescent="0.3">
      <c r="B33" s="33" t="s">
        <v>139</v>
      </c>
      <c r="C33" s="35">
        <v>0.38989787694631423</v>
      </c>
      <c r="D33" s="35">
        <v>0.37846480544187028</v>
      </c>
      <c r="E33" s="35">
        <v>0.38269200230549033</v>
      </c>
      <c r="F33" s="35">
        <v>0.38002904199264409</v>
      </c>
      <c r="G33" s="35">
        <v>0.38308437901058207</v>
      </c>
    </row>
    <row r="34" spans="2:7" x14ac:dyDescent="0.3">
      <c r="B34" s="33" t="s">
        <v>23</v>
      </c>
      <c r="C34" s="35">
        <v>0.32265661321567751</v>
      </c>
      <c r="D34" s="35">
        <v>0.31810745423020031</v>
      </c>
      <c r="E34" s="35">
        <v>0.31920102583978888</v>
      </c>
      <c r="F34" s="35">
        <v>0.31971816063025216</v>
      </c>
      <c r="G34" s="35">
        <v>0.32003445677314968</v>
      </c>
    </row>
    <row r="35" spans="2:7" x14ac:dyDescent="0.3">
      <c r="B35" s="33" t="s">
        <v>140</v>
      </c>
      <c r="C35" s="35">
        <v>0.37097631401349362</v>
      </c>
      <c r="D35" s="35">
        <v>0.37445340838407498</v>
      </c>
      <c r="E35" s="35">
        <v>0.37466464320883608</v>
      </c>
      <c r="F35" s="35">
        <v>0.37385126996782636</v>
      </c>
      <c r="G35" s="35">
        <v>0.3733541144522059</v>
      </c>
    </row>
    <row r="36" spans="2:7" x14ac:dyDescent="0.3">
      <c r="B36" s="33" t="s">
        <v>141</v>
      </c>
      <c r="C36" s="35">
        <v>0.37881068797678197</v>
      </c>
      <c r="D36" s="35">
        <v>0.38715787605742857</v>
      </c>
      <c r="E36" s="35">
        <v>0.38249922925809549</v>
      </c>
      <c r="F36" s="35">
        <v>0.38313479753712604</v>
      </c>
      <c r="G36" s="35">
        <v>0.3828878193382681</v>
      </c>
    </row>
    <row r="37" spans="2:7" x14ac:dyDescent="0.3">
      <c r="B37" s="33" t="s">
        <v>142</v>
      </c>
      <c r="C37" s="35">
        <v>0.38475217925862198</v>
      </c>
      <c r="D37" s="35">
        <v>0.38440492866947173</v>
      </c>
      <c r="E37" s="35">
        <v>0.3812428564811991</v>
      </c>
      <c r="F37" s="35">
        <v>0.38121102173506072</v>
      </c>
      <c r="G37" s="35">
        <v>0.3830912013364362</v>
      </c>
    </row>
    <row r="38" spans="2:7" x14ac:dyDescent="0.3">
      <c r="B38" s="33" t="s">
        <v>143</v>
      </c>
      <c r="C38" s="35">
        <v>0.38638417514412132</v>
      </c>
      <c r="D38" s="35">
        <v>0.38285937420241589</v>
      </c>
      <c r="E38" s="35">
        <v>0.38599976969399669</v>
      </c>
      <c r="F38" s="35">
        <v>0.38480075989852203</v>
      </c>
      <c r="G38" s="35">
        <v>0.38500851563078525</v>
      </c>
    </row>
    <row r="39" spans="2:7" x14ac:dyDescent="0.3">
      <c r="F39" s="30"/>
    </row>
    <row r="40" spans="2:7" x14ac:dyDescent="0.3">
      <c r="F40" s="30"/>
    </row>
    <row r="41" spans="2:7" x14ac:dyDescent="0.3">
      <c r="F41" s="30"/>
    </row>
    <row r="42" spans="2:7" x14ac:dyDescent="0.3">
      <c r="F42" s="30"/>
    </row>
    <row r="43" spans="2:7" x14ac:dyDescent="0.3">
      <c r="F43" s="30"/>
    </row>
    <row r="44" spans="2:7" x14ac:dyDescent="0.3">
      <c r="F44" s="30"/>
    </row>
    <row r="45" spans="2:7" x14ac:dyDescent="0.3">
      <c r="F45" s="30"/>
    </row>
    <row r="46" spans="2:7" x14ac:dyDescent="0.3">
      <c r="F46" s="30"/>
    </row>
    <row r="47" spans="2:7" x14ac:dyDescent="0.3">
      <c r="F47" s="30"/>
    </row>
    <row r="48" spans="2:7" x14ac:dyDescent="0.3">
      <c r="F48" s="30"/>
    </row>
    <row r="49" spans="6:6" x14ac:dyDescent="0.3">
      <c r="F49" s="30"/>
    </row>
    <row r="50" spans="6:6" x14ac:dyDescent="0.3">
      <c r="F50" s="30"/>
    </row>
    <row r="51" spans="6:6" x14ac:dyDescent="0.3">
      <c r="F51" s="30"/>
    </row>
    <row r="52" spans="6:6" x14ac:dyDescent="0.3">
      <c r="F52" s="30"/>
    </row>
    <row r="53" spans="6:6" x14ac:dyDescent="0.3">
      <c r="F53" s="30"/>
    </row>
    <row r="54" spans="6:6" x14ac:dyDescent="0.3">
      <c r="F54" s="30"/>
    </row>
    <row r="55" spans="6:6" x14ac:dyDescent="0.3">
      <c r="F55" s="30"/>
    </row>
    <row r="56" spans="6:6" x14ac:dyDescent="0.3">
      <c r="F56" s="30"/>
    </row>
    <row r="57" spans="6:6" x14ac:dyDescent="0.3">
      <c r="F57" s="30"/>
    </row>
    <row r="58" spans="6:6" x14ac:dyDescent="0.3">
      <c r="F58" s="30"/>
    </row>
    <row r="59" spans="6:6" x14ac:dyDescent="0.3">
      <c r="F59" s="30"/>
    </row>
    <row r="60" spans="6:6" x14ac:dyDescent="0.3">
      <c r="F60" s="30"/>
    </row>
    <row r="61" spans="6:6" x14ac:dyDescent="0.3">
      <c r="F61" s="30"/>
    </row>
    <row r="62" spans="6:6" x14ac:dyDescent="0.3">
      <c r="F62" s="30"/>
    </row>
    <row r="63" spans="6:6" x14ac:dyDescent="0.3">
      <c r="F63" s="30"/>
    </row>
    <row r="64" spans="6:6" x14ac:dyDescent="0.3">
      <c r="F64" s="30"/>
    </row>
    <row r="65" spans="6:6" x14ac:dyDescent="0.3">
      <c r="F65" s="30"/>
    </row>
    <row r="66" spans="6:6" x14ac:dyDescent="0.3">
      <c r="F66" s="30"/>
    </row>
    <row r="67" spans="6:6" x14ac:dyDescent="0.3">
      <c r="F67" s="30"/>
    </row>
    <row r="68" spans="6:6" x14ac:dyDescent="0.3">
      <c r="F68" s="30"/>
    </row>
    <row r="69" spans="6:6" x14ac:dyDescent="0.3">
      <c r="F69" s="30"/>
    </row>
  </sheetData>
  <conditionalFormatting sqref="F39:F69">
    <cfRule type="dataBar" priority="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{03CF70B9-D4F6-4F14-B67B-CB48265AE6E2}</x14:id>
        </ext>
      </extLst>
    </cfRule>
  </conditionalFormatting>
  <conditionalFormatting pivot="1" sqref="C33:F38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0:F25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7:F1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4"/>
  <headerFooter>
    <oddHeader>&amp;L&amp;"-,Bold"&amp;16AtliQ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3CF70B9-D4F6-4F14-B67B-CB48265AE6E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F39:F69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3FC8F4-1316-43C9-9023-FC42120B245C}">
  <dimension ref="B1:I30"/>
  <sheetViews>
    <sheetView showGridLines="0" view="pageLayout" topLeftCell="A4" zoomScaleNormal="100" workbookViewId="0">
      <selection activeCell="H11" sqref="H11"/>
    </sheetView>
  </sheetViews>
  <sheetFormatPr defaultRowHeight="14.4" x14ac:dyDescent="0.3"/>
  <cols>
    <col min="2" max="2" width="14.33203125" bestFit="1" customWidth="1"/>
    <col min="3" max="3" width="6.44140625" bestFit="1" customWidth="1"/>
    <col min="4" max="4" width="7.44140625" bestFit="1" customWidth="1"/>
    <col min="5" max="5" width="20.109375" bestFit="1" customWidth="1"/>
    <col min="6" max="6" width="11.21875" bestFit="1" customWidth="1"/>
    <col min="7" max="7" width="6.88671875" bestFit="1" customWidth="1"/>
  </cols>
  <sheetData>
    <row r="1" spans="2:9" x14ac:dyDescent="0.3">
      <c r="B1" s="2" t="s">
        <v>22</v>
      </c>
    </row>
    <row r="2" spans="2:9" x14ac:dyDescent="0.3">
      <c r="E2" s="2" t="s">
        <v>25</v>
      </c>
      <c r="F2" s="2"/>
    </row>
    <row r="3" spans="2:9" x14ac:dyDescent="0.3">
      <c r="B3" s="31" t="s">
        <v>17</v>
      </c>
      <c r="C3" s="32" t="s" vm="1">
        <v>18</v>
      </c>
      <c r="E3" s="2" t="s">
        <v>26</v>
      </c>
      <c r="F3" s="2"/>
    </row>
    <row r="4" spans="2:9" x14ac:dyDescent="0.3">
      <c r="B4" s="42" t="s">
        <v>20</v>
      </c>
      <c r="C4" s="40" t="s" vm="3">
        <v>18</v>
      </c>
      <c r="E4" t="s">
        <v>50</v>
      </c>
    </row>
    <row r="6" spans="2:9" x14ac:dyDescent="0.3">
      <c r="B6" s="4" t="s">
        <v>49</v>
      </c>
      <c r="C6" s="18" t="s">
        <v>101</v>
      </c>
      <c r="D6" s="18" t="s">
        <v>102</v>
      </c>
      <c r="E6" s="18" t="s">
        <v>103</v>
      </c>
      <c r="F6" s="18" t="s">
        <v>104</v>
      </c>
      <c r="G6" s="18" t="s">
        <v>105</v>
      </c>
    </row>
    <row r="7" spans="2:9" x14ac:dyDescent="0.3">
      <c r="B7" s="33" t="s">
        <v>30</v>
      </c>
      <c r="C7" s="34">
        <v>3876686.5</v>
      </c>
      <c r="D7" s="34">
        <v>10697994.09</v>
      </c>
      <c r="E7" s="34">
        <v>20991333.73</v>
      </c>
      <c r="F7" s="34">
        <v>-2212702.5500000007</v>
      </c>
      <c r="G7" s="35">
        <v>-0.10541028876300947</v>
      </c>
    </row>
    <row r="8" spans="2:9" x14ac:dyDescent="0.3">
      <c r="B8" s="3" t="s">
        <v>31</v>
      </c>
      <c r="C8" s="1"/>
      <c r="D8" s="1">
        <v>118281.03</v>
      </c>
      <c r="E8" s="1">
        <v>2840298.27</v>
      </c>
      <c r="F8" s="1">
        <v>-333376.85999999987</v>
      </c>
      <c r="G8" s="20">
        <v>-0.11737389115826904</v>
      </c>
      <c r="I8" s="9"/>
    </row>
    <row r="9" spans="2:9" x14ac:dyDescent="0.3">
      <c r="B9" s="3" t="s">
        <v>32</v>
      </c>
      <c r="C9" s="1">
        <v>479984.39</v>
      </c>
      <c r="D9" s="1">
        <v>2258843.36</v>
      </c>
      <c r="E9" s="1">
        <v>6950493.5499999998</v>
      </c>
      <c r="F9" s="1">
        <v>-716880.88999999966</v>
      </c>
      <c r="G9" s="20">
        <v>-0.10314100500100452</v>
      </c>
      <c r="I9" s="9"/>
    </row>
    <row r="10" spans="2:9" x14ac:dyDescent="0.3">
      <c r="B10" s="3" t="s">
        <v>33</v>
      </c>
      <c r="C10" s="1">
        <v>4764382.0599999996</v>
      </c>
      <c r="D10" s="1">
        <v>12170759.43</v>
      </c>
      <c r="E10" s="1">
        <v>35058881.399999999</v>
      </c>
      <c r="F10" s="1">
        <v>-5067398.1600000039</v>
      </c>
      <c r="G10" s="20">
        <v>-0.14453964181526921</v>
      </c>
      <c r="I10" s="9"/>
    </row>
    <row r="11" spans="2:9" x14ac:dyDescent="0.3">
      <c r="B11" s="3" t="s">
        <v>48</v>
      </c>
      <c r="C11" s="1">
        <v>1425717.75</v>
      </c>
      <c r="D11" s="1">
        <v>5423567.6699999999</v>
      </c>
      <c r="E11" s="1">
        <v>22886336.25</v>
      </c>
      <c r="F11" s="1">
        <v>-2066097.1799999997</v>
      </c>
      <c r="G11" s="20">
        <v>-9.02764495562281E-2</v>
      </c>
      <c r="I11" s="9"/>
    </row>
    <row r="12" spans="2:9" x14ac:dyDescent="0.3">
      <c r="B12" s="3" t="s">
        <v>34</v>
      </c>
      <c r="C12" s="1">
        <v>4036469.18</v>
      </c>
      <c r="D12" s="1">
        <v>7471763.3600000003</v>
      </c>
      <c r="E12" s="1">
        <v>25944172.039999999</v>
      </c>
      <c r="F12" s="1">
        <v>-2189637.0400000066</v>
      </c>
      <c r="G12" s="20">
        <v>-8.4398031150274722E-2</v>
      </c>
      <c r="I12" s="9"/>
    </row>
    <row r="13" spans="2:9" x14ac:dyDescent="0.3">
      <c r="B13" s="3" t="s">
        <v>35</v>
      </c>
      <c r="C13" s="1">
        <v>2563110.11</v>
      </c>
      <c r="D13" s="1">
        <v>4685895.05</v>
      </c>
      <c r="E13" s="1">
        <v>12006271.039999999</v>
      </c>
      <c r="F13" s="1">
        <v>-1527369</v>
      </c>
      <c r="G13" s="20">
        <v>-0.12721426951893966</v>
      </c>
      <c r="I13" s="9"/>
    </row>
    <row r="14" spans="2:9" x14ac:dyDescent="0.3">
      <c r="B14" s="3" t="s">
        <v>23</v>
      </c>
      <c r="C14" s="1">
        <v>30818546.120000001</v>
      </c>
      <c r="D14" s="1">
        <v>49770031.729999997</v>
      </c>
      <c r="E14" s="1">
        <v>161262512.18000001</v>
      </c>
      <c r="F14" s="1">
        <v>-9551596.819999963</v>
      </c>
      <c r="G14" s="20">
        <v>-5.9230113005672033E-2</v>
      </c>
      <c r="I14" s="9"/>
    </row>
    <row r="15" spans="2:9" x14ac:dyDescent="0.3">
      <c r="B15" s="3" t="s">
        <v>27</v>
      </c>
      <c r="C15" s="1">
        <v>2524401.4900000002</v>
      </c>
      <c r="D15" s="1">
        <v>6206743.5</v>
      </c>
      <c r="E15" s="1">
        <v>18414576.809999999</v>
      </c>
      <c r="F15" s="1">
        <v>-2381839.4799999967</v>
      </c>
      <c r="G15" s="20">
        <v>-0.12934532813735602</v>
      </c>
      <c r="I15" s="9"/>
    </row>
    <row r="16" spans="2:9" x14ac:dyDescent="0.3">
      <c r="B16" s="3" t="s">
        <v>36</v>
      </c>
      <c r="C16" s="1">
        <v>2904063.69</v>
      </c>
      <c r="D16" s="1">
        <v>4463460.7300000004</v>
      </c>
      <c r="E16" s="1">
        <v>11717810.460000001</v>
      </c>
      <c r="F16" s="1">
        <v>-1049543.3199999984</v>
      </c>
      <c r="G16" s="20">
        <v>-8.9568211022249142E-2</v>
      </c>
      <c r="I16" s="9"/>
    </row>
    <row r="17" spans="2:9" x14ac:dyDescent="0.3">
      <c r="B17" s="3" t="s">
        <v>29</v>
      </c>
      <c r="C17" s="1"/>
      <c r="D17" s="1">
        <v>1881281.6</v>
      </c>
      <c r="E17" s="1">
        <v>7922197.0099999998</v>
      </c>
      <c r="F17" s="1">
        <v>-326785.86000000034</v>
      </c>
      <c r="G17" s="20">
        <v>-4.1249398315581692E-2</v>
      </c>
      <c r="I17" s="9"/>
    </row>
    <row r="18" spans="2:9" x14ac:dyDescent="0.3">
      <c r="B18" s="3" t="s">
        <v>37</v>
      </c>
      <c r="C18" s="1">
        <v>225342.85</v>
      </c>
      <c r="D18" s="1">
        <v>3356013.39</v>
      </c>
      <c r="E18" s="1">
        <v>7984235.1399999997</v>
      </c>
      <c r="F18" s="1">
        <v>-655937.64999999944</v>
      </c>
      <c r="G18" s="20">
        <v>-8.2154099735093661E-2</v>
      </c>
      <c r="I18" s="9"/>
    </row>
    <row r="19" spans="2:9" x14ac:dyDescent="0.3">
      <c r="B19" s="3" t="s">
        <v>38</v>
      </c>
      <c r="C19" s="1"/>
      <c r="D19" s="1">
        <v>1985436.8</v>
      </c>
      <c r="E19" s="1">
        <v>11402159.76</v>
      </c>
      <c r="F19" s="1">
        <v>-1402308.5700000003</v>
      </c>
      <c r="G19" s="20">
        <v>-0.1229862236204977</v>
      </c>
      <c r="I19" s="9"/>
    </row>
    <row r="20" spans="2:9" x14ac:dyDescent="0.3">
      <c r="B20" s="3" t="s">
        <v>39</v>
      </c>
      <c r="C20" s="1"/>
      <c r="D20" s="1">
        <v>2478582.35</v>
      </c>
      <c r="E20" s="1">
        <v>13677506.75</v>
      </c>
      <c r="F20" s="1">
        <v>-1435642.7600000016</v>
      </c>
      <c r="G20" s="20">
        <v>-0.1049637763841719</v>
      </c>
    </row>
    <row r="21" spans="2:9" x14ac:dyDescent="0.3">
      <c r="B21" s="3" t="s">
        <v>40</v>
      </c>
      <c r="C21" s="1">
        <v>624511.51</v>
      </c>
      <c r="D21" s="1">
        <v>4694011.05</v>
      </c>
      <c r="E21" s="1">
        <v>5656740.3200000003</v>
      </c>
      <c r="F21" s="1">
        <v>-524119.02999999933</v>
      </c>
      <c r="G21" s="20">
        <v>-9.2653896122281129E-2</v>
      </c>
    </row>
    <row r="22" spans="2:9" x14ac:dyDescent="0.3">
      <c r="B22" s="3" t="s">
        <v>41</v>
      </c>
      <c r="C22" s="1">
        <v>5694417.1100000003</v>
      </c>
      <c r="D22" s="1">
        <v>13365181.73</v>
      </c>
      <c r="E22" s="1">
        <v>31857231.300000001</v>
      </c>
      <c r="F22" s="1">
        <v>-2497140.91</v>
      </c>
      <c r="G22" s="20">
        <v>-7.8385371487069561E-2</v>
      </c>
    </row>
    <row r="23" spans="2:9" x14ac:dyDescent="0.3">
      <c r="B23" s="3" t="s">
        <v>42</v>
      </c>
      <c r="C23" s="1">
        <v>408770.79</v>
      </c>
      <c r="D23" s="1">
        <v>2792885.74</v>
      </c>
      <c r="E23" s="1">
        <v>5189452.4400000004</v>
      </c>
      <c r="F23" s="1">
        <v>-940738.24999999907</v>
      </c>
      <c r="G23" s="20">
        <v>-0.1812789038683239</v>
      </c>
    </row>
    <row r="24" spans="2:9" x14ac:dyDescent="0.3">
      <c r="B24" s="3" t="s">
        <v>43</v>
      </c>
      <c r="C24" s="1">
        <v>747761.23</v>
      </c>
      <c r="D24" s="1">
        <v>3586722.7</v>
      </c>
      <c r="E24" s="1">
        <v>11829546.960000001</v>
      </c>
      <c r="F24" s="1">
        <v>-507754.55999999866</v>
      </c>
      <c r="G24" s="20">
        <v>-4.2922570214810545E-2</v>
      </c>
    </row>
    <row r="25" spans="2:9" x14ac:dyDescent="0.3">
      <c r="B25" s="3" t="s">
        <v>44</v>
      </c>
      <c r="C25" s="1">
        <v>12804937.970000001</v>
      </c>
      <c r="D25" s="1">
        <v>17283549.059999999</v>
      </c>
      <c r="E25" s="1">
        <v>48965337.950000003</v>
      </c>
      <c r="F25" s="1">
        <v>-4361315.049999997</v>
      </c>
      <c r="G25" s="20">
        <v>-8.9069436311324315E-2</v>
      </c>
    </row>
    <row r="26" spans="2:9" x14ac:dyDescent="0.3">
      <c r="B26" s="3" t="s">
        <v>45</v>
      </c>
      <c r="C26" s="1"/>
      <c r="D26" s="1">
        <v>1773783.69</v>
      </c>
      <c r="E26" s="1">
        <v>12618989.83</v>
      </c>
      <c r="F26" s="1">
        <v>-1785178.0700000003</v>
      </c>
      <c r="G26" s="20">
        <v>-0.14146758924838601</v>
      </c>
    </row>
    <row r="27" spans="2:9" x14ac:dyDescent="0.3">
      <c r="B27" s="3" t="s">
        <v>46</v>
      </c>
      <c r="C27" s="1">
        <v>53347.12</v>
      </c>
      <c r="D27" s="1">
        <v>226086.88</v>
      </c>
      <c r="E27" s="1">
        <v>1767821.3</v>
      </c>
      <c r="F27" s="1">
        <v>-196436.74000000022</v>
      </c>
      <c r="G27" s="20">
        <v>-0.11111798460624964</v>
      </c>
    </row>
    <row r="28" spans="2:9" x14ac:dyDescent="0.3">
      <c r="B28" s="3" t="s">
        <v>47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20">
        <v>-8.7241368943782149E-2</v>
      </c>
    </row>
    <row r="29" spans="2:9" x14ac:dyDescent="0.3">
      <c r="B29" s="7" t="s">
        <v>28</v>
      </c>
      <c r="C29" s="15">
        <v>11527649.91</v>
      </c>
      <c r="D29" s="15">
        <v>31921130.43</v>
      </c>
      <c r="E29" s="15">
        <v>87780946.540000007</v>
      </c>
      <c r="F29" s="15">
        <v>-10235186.649999991</v>
      </c>
      <c r="G29" s="21">
        <v>-0.11659918300534641</v>
      </c>
    </row>
    <row r="30" spans="2:9" x14ac:dyDescent="0.3">
      <c r="B30" s="5" t="s">
        <v>16</v>
      </c>
      <c r="C30" s="14">
        <v>87478258.349999994</v>
      </c>
      <c r="D30" s="6">
        <v>196690953.08000001</v>
      </c>
      <c r="E30" s="6">
        <v>598877095.26999998</v>
      </c>
      <c r="F30" s="6">
        <v>-54944473.939999938</v>
      </c>
      <c r="G30" s="22">
        <v>-9.1745826270461336E-2</v>
      </c>
    </row>
  </sheetData>
  <conditionalFormatting pivot="1" sqref="F7:F29">
    <cfRule type="colorScale" priority="5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{C3C7F7E3-8A39-4916-9884-244AF3CF0DCE}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3C7F7E3-8A39-4916-9884-244AF3CF0DC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FD711B-70C7-48F1-87E2-45E32ADDE0C2}">
  <dimension ref="B1:F17"/>
  <sheetViews>
    <sheetView showGridLines="0" view="pageLayout" zoomScaleNormal="100" workbookViewId="0">
      <selection activeCell="F8" sqref="F8"/>
    </sheetView>
  </sheetViews>
  <sheetFormatPr defaultRowHeight="14.4" x14ac:dyDescent="0.3"/>
  <cols>
    <col min="2" max="2" width="24.6640625" bestFit="1" customWidth="1"/>
    <col min="3" max="4" width="10.88671875" bestFit="1" customWidth="1"/>
    <col min="5" max="5" width="17.6640625" bestFit="1" customWidth="1"/>
    <col min="6" max="6" width="8.21875" bestFit="1" customWidth="1"/>
  </cols>
  <sheetData>
    <row r="1" spans="2:6" x14ac:dyDescent="0.3">
      <c r="B1" s="2" t="s">
        <v>22</v>
      </c>
    </row>
    <row r="2" spans="2:6" x14ac:dyDescent="0.3">
      <c r="B2" s="31" t="s">
        <v>17</v>
      </c>
      <c r="C2" s="32" t="s" vm="1">
        <v>18</v>
      </c>
      <c r="E2" s="2" t="s">
        <v>85</v>
      </c>
      <c r="F2" s="2"/>
    </row>
    <row r="3" spans="2:6" x14ac:dyDescent="0.3">
      <c r="B3" s="31" t="s">
        <v>20</v>
      </c>
      <c r="C3" s="32" t="s" vm="3">
        <v>18</v>
      </c>
      <c r="E3" t="s">
        <v>50</v>
      </c>
      <c r="F3" s="2"/>
    </row>
    <row r="4" spans="2:6" x14ac:dyDescent="0.3">
      <c r="B4" s="42" t="s">
        <v>83</v>
      </c>
      <c r="C4" s="40" t="s" vm="4">
        <v>18</v>
      </c>
    </row>
    <row r="6" spans="2:6" x14ac:dyDescent="0.3">
      <c r="B6" s="10" t="s">
        <v>84</v>
      </c>
      <c r="C6" s="18" t="s">
        <v>98</v>
      </c>
      <c r="D6" s="18" t="s">
        <v>99</v>
      </c>
      <c r="E6" s="18" t="s">
        <v>100</v>
      </c>
    </row>
    <row r="7" spans="2:6" ht="28.2" x14ac:dyDescent="0.3">
      <c r="B7" s="36" t="s">
        <v>53</v>
      </c>
      <c r="C7" s="19">
        <v>3017651.26</v>
      </c>
      <c r="D7" s="19">
        <v>19350888.969999999</v>
      </c>
      <c r="E7" s="38">
        <v>6.4125663646103357</v>
      </c>
    </row>
    <row r="8" spans="2:6" x14ac:dyDescent="0.3">
      <c r="B8" s="3" t="s">
        <v>59</v>
      </c>
      <c r="C8" s="19">
        <v>780509.95</v>
      </c>
      <c r="D8" s="19">
        <v>4379743.4400000004</v>
      </c>
      <c r="E8" s="16">
        <v>5.6113870681597344</v>
      </c>
    </row>
    <row r="9" spans="2:6" x14ac:dyDescent="0.3">
      <c r="B9" s="3" t="s">
        <v>60</v>
      </c>
      <c r="C9" s="19">
        <v>670943.94999999995</v>
      </c>
      <c r="D9" s="19">
        <v>5159507.3099999996</v>
      </c>
      <c r="E9" s="16">
        <v>7.6899229958031512</v>
      </c>
    </row>
    <row r="10" spans="2:6" x14ac:dyDescent="0.3">
      <c r="B10" s="3" t="s">
        <v>62</v>
      </c>
      <c r="C10" s="19">
        <v>48711.25</v>
      </c>
      <c r="D10" s="19">
        <v>837583.23</v>
      </c>
      <c r="E10" s="16">
        <v>17.194862172496087</v>
      </c>
    </row>
    <row r="11" spans="2:6" x14ac:dyDescent="0.3">
      <c r="B11" s="3" t="s">
        <v>63</v>
      </c>
      <c r="C11" s="19">
        <v>52983.41</v>
      </c>
      <c r="D11" s="19">
        <v>937207.26</v>
      </c>
      <c r="E11" s="16">
        <v>17.688692743634281</v>
      </c>
    </row>
    <row r="12" spans="2:6" x14ac:dyDescent="0.3">
      <c r="B12" s="3" t="s">
        <v>64</v>
      </c>
      <c r="C12" s="19">
        <v>68492.95</v>
      </c>
      <c r="D12" s="19">
        <v>1227566.43</v>
      </c>
      <c r="E12" s="16">
        <v>17.922522390990604</v>
      </c>
    </row>
    <row r="13" spans="2:6" x14ac:dyDescent="0.3">
      <c r="B13" s="3" t="s">
        <v>74</v>
      </c>
      <c r="C13" s="19">
        <v>25111.06</v>
      </c>
      <c r="D13" s="19">
        <v>1437236.73</v>
      </c>
      <c r="E13" s="16">
        <v>57.235207514139184</v>
      </c>
    </row>
    <row r="14" spans="2:6" x14ac:dyDescent="0.3">
      <c r="B14" s="3" t="s">
        <v>75</v>
      </c>
      <c r="C14" s="19">
        <v>647812.53</v>
      </c>
      <c r="D14" s="19">
        <v>3806948.89</v>
      </c>
      <c r="E14" s="16">
        <v>5.8766212657232799</v>
      </c>
    </row>
    <row r="15" spans="2:6" x14ac:dyDescent="0.3">
      <c r="B15" s="3" t="s">
        <v>78</v>
      </c>
      <c r="C15" s="19">
        <v>432975.45</v>
      </c>
      <c r="D15" s="19">
        <v>11211859.029999999</v>
      </c>
      <c r="E15" s="16">
        <v>25.89490704380583</v>
      </c>
    </row>
    <row r="16" spans="2:6" x14ac:dyDescent="0.3">
      <c r="B16" s="3" t="s">
        <v>82</v>
      </c>
      <c r="C16" s="47">
        <v>688701.91</v>
      </c>
      <c r="D16" s="47">
        <v>3640101.9</v>
      </c>
      <c r="E16" s="16">
        <v>5.2854534699925537</v>
      </c>
    </row>
    <row r="17" spans="2:5" x14ac:dyDescent="0.3">
      <c r="B17" s="5" t="s">
        <v>16</v>
      </c>
      <c r="C17" s="6">
        <v>6433893.7199999997</v>
      </c>
      <c r="D17" s="6">
        <v>51988643.189999998</v>
      </c>
      <c r="E17" s="17">
        <v>8.0804323870615633</v>
      </c>
    </row>
  </sheetData>
  <conditionalFormatting pivot="1" sqref="C9">
    <cfRule type="colorScale" priority="8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C7">
    <cfRule type="colorScale" priority="5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D7">
    <cfRule type="colorScale" priority="4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C7:D16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{8252DEFC-0764-4259-A5FF-E08F6C20F00A}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252DEFC-0764-4259-A5FF-E08F6C20F00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F98969-BA7E-4B57-83B7-3232C0208B80}">
  <dimension ref="B1:F10"/>
  <sheetViews>
    <sheetView showGridLines="0" view="pageLayout" zoomScaleNormal="100" workbookViewId="0">
      <selection activeCell="E14" sqref="E14"/>
    </sheetView>
  </sheetViews>
  <sheetFormatPr defaultRowHeight="14.4" x14ac:dyDescent="0.3"/>
  <cols>
    <col min="2" max="2" width="11.6640625" bestFit="1" customWidth="1"/>
    <col min="3" max="4" width="7.44140625" bestFit="1" customWidth="1"/>
    <col min="5" max="5" width="17.6640625" bestFit="1" customWidth="1"/>
    <col min="6" max="6" width="7.88671875" bestFit="1" customWidth="1"/>
  </cols>
  <sheetData>
    <row r="1" spans="2:6" x14ac:dyDescent="0.3">
      <c r="B1" s="2" t="s">
        <v>22</v>
      </c>
    </row>
    <row r="2" spans="2:6" x14ac:dyDescent="0.3">
      <c r="E2" s="2" t="s">
        <v>90</v>
      </c>
      <c r="F2" s="2"/>
    </row>
    <row r="3" spans="2:6" x14ac:dyDescent="0.3">
      <c r="B3" s="12" t="s">
        <v>17</v>
      </c>
      <c r="C3" s="13" t="s" vm="1">
        <v>18</v>
      </c>
      <c r="E3" t="s">
        <v>50</v>
      </c>
      <c r="F3" s="2"/>
    </row>
    <row r="4" spans="2:6" x14ac:dyDescent="0.3">
      <c r="B4" s="12" t="s">
        <v>83</v>
      </c>
      <c r="C4" s="13" t="s" vm="4">
        <v>18</v>
      </c>
    </row>
    <row r="6" spans="2:6" x14ac:dyDescent="0.3">
      <c r="B6" s="4" t="s">
        <v>89</v>
      </c>
      <c r="C6" s="18" t="s">
        <v>102</v>
      </c>
      <c r="D6" s="18" t="s">
        <v>103</v>
      </c>
      <c r="E6" s="18" t="s">
        <v>100</v>
      </c>
    </row>
    <row r="7" spans="2:6" x14ac:dyDescent="0.3">
      <c r="B7" s="33" t="s">
        <v>86</v>
      </c>
      <c r="C7" s="34">
        <v>51381236.68</v>
      </c>
      <c r="D7" s="34">
        <v>94734636.299999997</v>
      </c>
      <c r="E7" s="38">
        <v>1.8437593647269137</v>
      </c>
    </row>
    <row r="8" spans="2:6" x14ac:dyDescent="0.3">
      <c r="B8" s="3" t="s">
        <v>87</v>
      </c>
      <c r="C8" s="1">
        <v>105240750.19</v>
      </c>
      <c r="D8" s="1">
        <v>338378682.16000003</v>
      </c>
      <c r="E8" s="16">
        <v>3.2152819278568088</v>
      </c>
    </row>
    <row r="9" spans="2:6" x14ac:dyDescent="0.3">
      <c r="B9" s="3" t="s">
        <v>88</v>
      </c>
      <c r="C9" s="1">
        <v>40068966.210000001</v>
      </c>
      <c r="D9" s="1">
        <v>165763776.81</v>
      </c>
      <c r="E9" s="16">
        <v>4.1369616560916009</v>
      </c>
    </row>
    <row r="10" spans="2:6" x14ac:dyDescent="0.3">
      <c r="B10" s="5" t="s">
        <v>16</v>
      </c>
      <c r="C10" s="6">
        <v>196690953.08000001</v>
      </c>
      <c r="D10" s="6">
        <v>598877095.26999998</v>
      </c>
      <c r="E10" s="17">
        <v>3.0447617742053392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{E0BE321C-EB4A-4E7D-B7AD-06E127BBF481}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0BE321C-EB4A-4E7D-B7AD-06E127BBF48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E157CE-9F29-4A7F-BA6A-EF57D6899E1E}">
  <dimension ref="B1:F26"/>
  <sheetViews>
    <sheetView showGridLines="0" view="pageLayout" zoomScaleNormal="100" workbookViewId="0">
      <selection activeCell="F11" sqref="F11"/>
    </sheetView>
  </sheetViews>
  <sheetFormatPr defaultRowHeight="14.4" x14ac:dyDescent="0.3"/>
  <cols>
    <col min="2" max="2" width="21.109375" bestFit="1" customWidth="1"/>
    <col min="3" max="3" width="7.109375" bestFit="1" customWidth="1"/>
    <col min="4" max="4" width="7.44140625" bestFit="1" customWidth="1"/>
    <col min="5" max="5" width="20.21875" bestFit="1" customWidth="1"/>
    <col min="6" max="6" width="8.21875" bestFit="1" customWidth="1"/>
  </cols>
  <sheetData>
    <row r="1" spans="2:6" x14ac:dyDescent="0.3">
      <c r="B1" s="2" t="s">
        <v>22</v>
      </c>
    </row>
    <row r="2" spans="2:6" x14ac:dyDescent="0.3">
      <c r="B2" s="12" t="s">
        <v>17</v>
      </c>
      <c r="C2" s="13" t="s" vm="1">
        <v>18</v>
      </c>
      <c r="E2" s="2" t="s">
        <v>93</v>
      </c>
      <c r="F2" s="2"/>
    </row>
    <row r="3" spans="2:6" x14ac:dyDescent="0.3">
      <c r="B3" s="12" t="s">
        <v>20</v>
      </c>
      <c r="C3" s="13" t="s" vm="3">
        <v>18</v>
      </c>
      <c r="E3" s="2"/>
      <c r="F3" s="2"/>
    </row>
    <row r="4" spans="2:6" x14ac:dyDescent="0.3">
      <c r="B4" s="12" t="s">
        <v>83</v>
      </c>
      <c r="C4" s="13" t="s" vm="4">
        <v>18</v>
      </c>
    </row>
    <row r="6" spans="2:6" x14ac:dyDescent="0.3">
      <c r="B6" s="4" t="s">
        <v>91</v>
      </c>
      <c r="C6" s="8" t="s">
        <v>92</v>
      </c>
    </row>
    <row r="7" spans="2:6" x14ac:dyDescent="0.3">
      <c r="B7" s="33" t="s">
        <v>55</v>
      </c>
      <c r="C7" s="34">
        <v>3376565</v>
      </c>
    </row>
    <row r="8" spans="2:6" x14ac:dyDescent="0.3">
      <c r="B8" s="3" t="s">
        <v>56</v>
      </c>
      <c r="C8" s="1">
        <v>3975074</v>
      </c>
    </row>
    <row r="9" spans="2:6" x14ac:dyDescent="0.3">
      <c r="B9" s="3" t="s">
        <v>68</v>
      </c>
      <c r="C9" s="1">
        <v>4151008</v>
      </c>
    </row>
    <row r="10" spans="2:6" x14ac:dyDescent="0.3">
      <c r="B10" s="3" t="s">
        <v>69</v>
      </c>
      <c r="C10" s="1">
        <v>3371170</v>
      </c>
    </row>
    <row r="11" spans="2:6" x14ac:dyDescent="0.3">
      <c r="B11" s="3" t="s">
        <v>70</v>
      </c>
      <c r="C11" s="1">
        <v>4126295</v>
      </c>
    </row>
    <row r="12" spans="2:6" x14ac:dyDescent="0.3">
      <c r="B12" s="5" t="s">
        <v>16</v>
      </c>
      <c r="C12" s="6">
        <v>19000112</v>
      </c>
    </row>
    <row r="14" spans="2:6" x14ac:dyDescent="0.3">
      <c r="E14" s="2" t="s">
        <v>94</v>
      </c>
    </row>
    <row r="16" spans="2:6" x14ac:dyDescent="0.3">
      <c r="B16" s="12" t="s">
        <v>17</v>
      </c>
      <c r="C16" s="13" t="s" vm="1">
        <v>18</v>
      </c>
    </row>
    <row r="17" spans="2:3" x14ac:dyDescent="0.3">
      <c r="B17" s="12" t="s">
        <v>20</v>
      </c>
      <c r="C17" s="13" t="s" vm="3">
        <v>18</v>
      </c>
    </row>
    <row r="18" spans="2:3" x14ac:dyDescent="0.3">
      <c r="B18" s="12" t="s">
        <v>83</v>
      </c>
      <c r="C18" s="13" t="s" vm="4">
        <v>18</v>
      </c>
    </row>
    <row r="20" spans="2:3" x14ac:dyDescent="0.3">
      <c r="B20" s="4" t="s">
        <v>91</v>
      </c>
      <c r="C20" s="8" t="s">
        <v>92</v>
      </c>
    </row>
    <row r="21" spans="2:3" x14ac:dyDescent="0.3">
      <c r="B21" s="33" t="s">
        <v>54</v>
      </c>
      <c r="C21" s="37">
        <v>51721</v>
      </c>
    </row>
    <row r="22" spans="2:3" x14ac:dyDescent="0.3">
      <c r="B22" s="3" t="s">
        <v>58</v>
      </c>
      <c r="C22" s="23">
        <v>63059</v>
      </c>
    </row>
    <row r="23" spans="2:3" x14ac:dyDescent="0.3">
      <c r="B23" s="3" t="s">
        <v>60</v>
      </c>
      <c r="C23" s="23">
        <v>15224</v>
      </c>
    </row>
    <row r="24" spans="2:3" x14ac:dyDescent="0.3">
      <c r="B24" s="3" t="s">
        <v>61</v>
      </c>
      <c r="C24" s="23">
        <v>8854</v>
      </c>
    </row>
    <row r="25" spans="2:3" x14ac:dyDescent="0.3">
      <c r="B25" s="3" t="s">
        <v>78</v>
      </c>
      <c r="C25" s="23">
        <v>36029</v>
      </c>
    </row>
    <row r="26" spans="2:3" x14ac:dyDescent="0.3">
      <c r="B26" s="5" t="s">
        <v>16</v>
      </c>
      <c r="C26" s="28">
        <v>174887</v>
      </c>
    </row>
  </sheetData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1:C25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paperSize="9"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B77835-3721-4A82-8556-261ADB39767B}">
  <dimension ref="B1:F23"/>
  <sheetViews>
    <sheetView showGridLines="0" view="pageLayout" zoomScaleNormal="100" workbookViewId="0">
      <selection activeCell="E9" sqref="E9"/>
    </sheetView>
  </sheetViews>
  <sheetFormatPr defaultRowHeight="14.4" x14ac:dyDescent="0.3"/>
  <cols>
    <col min="2" max="2" width="24.6640625" bestFit="1" customWidth="1"/>
    <col min="3" max="3" width="5.33203125" bestFit="1" customWidth="1"/>
    <col min="4" max="4" width="7.44140625" bestFit="1" customWidth="1"/>
    <col min="5" max="5" width="17.6640625" bestFit="1" customWidth="1"/>
    <col min="6" max="6" width="8.21875" bestFit="1" customWidth="1"/>
  </cols>
  <sheetData>
    <row r="1" spans="2:6" x14ac:dyDescent="0.3">
      <c r="B1" s="2" t="s">
        <v>22</v>
      </c>
    </row>
    <row r="2" spans="2:6" x14ac:dyDescent="0.3">
      <c r="B2" s="31" t="s">
        <v>17</v>
      </c>
      <c r="C2" s="32" t="s" vm="1">
        <v>18</v>
      </c>
      <c r="E2" s="2" t="s">
        <v>95</v>
      </c>
      <c r="F2" s="2"/>
    </row>
    <row r="3" spans="2:6" x14ac:dyDescent="0.3">
      <c r="B3" s="31" t="s">
        <v>20</v>
      </c>
      <c r="C3" s="32" t="s" vm="3">
        <v>18</v>
      </c>
      <c r="E3" t="s">
        <v>50</v>
      </c>
      <c r="F3" s="2"/>
    </row>
    <row r="4" spans="2:6" x14ac:dyDescent="0.3">
      <c r="B4" s="42" t="s">
        <v>83</v>
      </c>
      <c r="C4" s="40" t="s" vm="4">
        <v>18</v>
      </c>
    </row>
    <row r="6" spans="2:6" x14ac:dyDescent="0.3">
      <c r="B6" s="10" t="s">
        <v>84</v>
      </c>
      <c r="C6" s="18" t="s">
        <v>102</v>
      </c>
      <c r="D6" s="18" t="s">
        <v>103</v>
      </c>
    </row>
    <row r="7" spans="2:6" x14ac:dyDescent="0.3">
      <c r="B7" s="33" t="s">
        <v>51</v>
      </c>
      <c r="C7" s="34"/>
      <c r="D7" s="19">
        <v>4394981.7300000004</v>
      </c>
    </row>
    <row r="8" spans="2:6" ht="28.2" x14ac:dyDescent="0.3">
      <c r="B8" s="36" t="s">
        <v>52</v>
      </c>
      <c r="C8" s="34"/>
      <c r="D8" s="19">
        <v>14207395.529999999</v>
      </c>
    </row>
    <row r="9" spans="2:6" x14ac:dyDescent="0.3">
      <c r="B9" s="33" t="s">
        <v>57</v>
      </c>
      <c r="C9" s="34"/>
      <c r="D9" s="19">
        <v>19524227.91</v>
      </c>
    </row>
    <row r="10" spans="2:6" x14ac:dyDescent="0.3">
      <c r="B10" s="33" t="s">
        <v>58</v>
      </c>
      <c r="C10" s="34"/>
      <c r="D10" s="19">
        <v>11701437.68</v>
      </c>
    </row>
    <row r="11" spans="2:6" x14ac:dyDescent="0.3">
      <c r="B11" s="33" t="s">
        <v>61</v>
      </c>
      <c r="C11" s="34"/>
      <c r="D11" s="19">
        <v>3508874.52</v>
      </c>
    </row>
    <row r="12" spans="2:6" x14ac:dyDescent="0.3">
      <c r="B12" s="33" t="s">
        <v>65</v>
      </c>
      <c r="C12" s="34"/>
      <c r="D12" s="19">
        <v>4210009.2300000004</v>
      </c>
    </row>
    <row r="13" spans="2:6" x14ac:dyDescent="0.3">
      <c r="B13" s="33" t="s">
        <v>66</v>
      </c>
      <c r="C13" s="34"/>
      <c r="D13" s="19">
        <v>4862675.75</v>
      </c>
    </row>
    <row r="14" spans="2:6" x14ac:dyDescent="0.3">
      <c r="B14" s="33" t="s">
        <v>67</v>
      </c>
      <c r="C14" s="34"/>
      <c r="D14" s="19">
        <v>1676224.51</v>
      </c>
    </row>
    <row r="15" spans="2:6" x14ac:dyDescent="0.3">
      <c r="B15" s="33" t="s">
        <v>71</v>
      </c>
      <c r="C15" s="34"/>
      <c r="D15" s="19">
        <v>13657515.859999999</v>
      </c>
    </row>
    <row r="16" spans="2:6" x14ac:dyDescent="0.3">
      <c r="B16" s="33" t="s">
        <v>72</v>
      </c>
      <c r="C16" s="34"/>
      <c r="D16" s="19">
        <v>2846079.8</v>
      </c>
    </row>
    <row r="17" spans="2:4" x14ac:dyDescent="0.3">
      <c r="B17" s="33" t="s">
        <v>73</v>
      </c>
      <c r="C17" s="34"/>
      <c r="D17" s="19">
        <v>2294921.14</v>
      </c>
    </row>
    <row r="18" spans="2:4" x14ac:dyDescent="0.3">
      <c r="B18" s="33" t="s">
        <v>76</v>
      </c>
      <c r="C18" s="34"/>
      <c r="D18" s="19">
        <v>21983053.98</v>
      </c>
    </row>
    <row r="19" spans="2:4" x14ac:dyDescent="0.3">
      <c r="B19" s="33" t="s">
        <v>77</v>
      </c>
      <c r="C19" s="34"/>
      <c r="D19" s="19">
        <v>15411654.33</v>
      </c>
    </row>
    <row r="20" spans="2:4" x14ac:dyDescent="0.3">
      <c r="B20" s="33" t="s">
        <v>79</v>
      </c>
      <c r="C20" s="34"/>
      <c r="D20" s="19">
        <v>20738249.41</v>
      </c>
    </row>
    <row r="21" spans="2:4" x14ac:dyDescent="0.3">
      <c r="B21" s="33" t="s">
        <v>80</v>
      </c>
      <c r="C21" s="34"/>
      <c r="D21" s="19">
        <v>17895529.77</v>
      </c>
    </row>
    <row r="22" spans="2:4" x14ac:dyDescent="0.3">
      <c r="B22" s="11" t="s">
        <v>81</v>
      </c>
      <c r="C22" s="34"/>
      <c r="D22" s="25">
        <v>17248401.5</v>
      </c>
    </row>
    <row r="23" spans="2:4" x14ac:dyDescent="0.3">
      <c r="B23" s="5" t="s">
        <v>16</v>
      </c>
      <c r="C23" s="6"/>
      <c r="D23" s="6">
        <v>176161232.65000001</v>
      </c>
    </row>
  </sheetData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0964B-889E-4900-9EBC-F057DF2E134C}">
  <dimension ref="B1:F12"/>
  <sheetViews>
    <sheetView showGridLines="0" view="pageLayout" zoomScaleNormal="100" workbookViewId="0">
      <selection activeCell="E9" sqref="E9"/>
    </sheetView>
  </sheetViews>
  <sheetFormatPr defaultRowHeight="14.4" x14ac:dyDescent="0.3"/>
  <cols>
    <col min="2" max="2" width="14.33203125" bestFit="1" customWidth="1"/>
    <col min="3" max="3" width="10.88671875" bestFit="1" customWidth="1"/>
    <col min="4" max="4" width="7.44140625" bestFit="1" customWidth="1"/>
    <col min="5" max="5" width="17.6640625" bestFit="1" customWidth="1"/>
    <col min="6" max="6" width="8.21875" bestFit="1" customWidth="1"/>
  </cols>
  <sheetData>
    <row r="1" spans="2:6" x14ac:dyDescent="0.3">
      <c r="B1" s="2" t="s">
        <v>22</v>
      </c>
    </row>
    <row r="2" spans="2:6" x14ac:dyDescent="0.3">
      <c r="E2" s="2" t="s">
        <v>96</v>
      </c>
      <c r="F2" s="2"/>
    </row>
    <row r="3" spans="2:6" x14ac:dyDescent="0.3">
      <c r="B3" s="31" t="s">
        <v>17</v>
      </c>
      <c r="C3" s="32" t="s" vm="1">
        <v>18</v>
      </c>
      <c r="E3" t="s">
        <v>50</v>
      </c>
      <c r="F3" s="2"/>
    </row>
    <row r="4" spans="2:6" x14ac:dyDescent="0.3">
      <c r="B4" s="42" t="s">
        <v>83</v>
      </c>
      <c r="C4" s="40" t="s" vm="4">
        <v>18</v>
      </c>
    </row>
    <row r="6" spans="2:6" x14ac:dyDescent="0.3">
      <c r="B6" s="10" t="s">
        <v>84</v>
      </c>
      <c r="C6" s="26" t="s">
        <v>99</v>
      </c>
    </row>
    <row r="7" spans="2:6" x14ac:dyDescent="0.3">
      <c r="B7" s="33" t="s">
        <v>33</v>
      </c>
      <c r="C7" s="34">
        <v>35058881.399999999</v>
      </c>
    </row>
    <row r="8" spans="2:6" x14ac:dyDescent="0.3">
      <c r="B8" s="33" t="s">
        <v>23</v>
      </c>
      <c r="C8" s="34">
        <v>161262512.18000001</v>
      </c>
    </row>
    <row r="9" spans="2:6" x14ac:dyDescent="0.3">
      <c r="B9" s="33" t="s">
        <v>44</v>
      </c>
      <c r="C9" s="34">
        <v>48965337.950000003</v>
      </c>
    </row>
    <row r="10" spans="2:6" x14ac:dyDescent="0.3">
      <c r="B10" s="33" t="s">
        <v>47</v>
      </c>
      <c r="C10" s="34">
        <v>34152244.240000002</v>
      </c>
    </row>
    <row r="11" spans="2:6" x14ac:dyDescent="0.3">
      <c r="B11" s="33" t="s">
        <v>28</v>
      </c>
      <c r="C11" s="34">
        <v>87780946.540000007</v>
      </c>
    </row>
    <row r="12" spans="2:6" x14ac:dyDescent="0.3">
      <c r="B12" s="5" t="s">
        <v>16</v>
      </c>
      <c r="C12" s="6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BCD125-0541-4289-B82E-C94542CD4E60}">
  <dimension ref="B1:F71"/>
  <sheetViews>
    <sheetView showGridLines="0" view="pageLayout" zoomScaleNormal="100" workbookViewId="0">
      <selection activeCell="F9" sqref="F9"/>
    </sheetView>
  </sheetViews>
  <sheetFormatPr defaultRowHeight="14.4" x14ac:dyDescent="0.3"/>
  <cols>
    <col min="2" max="2" width="13.44140625" bestFit="1" customWidth="1"/>
    <col min="3" max="3" width="12.88671875" bestFit="1" customWidth="1"/>
    <col min="4" max="4" width="8.21875" customWidth="1"/>
    <col min="5" max="5" width="9.5546875" customWidth="1"/>
    <col min="6" max="6" width="9.21875" customWidth="1"/>
  </cols>
  <sheetData>
    <row r="1" spans="2:6" x14ac:dyDescent="0.3">
      <c r="B1" s="2" t="s">
        <v>22</v>
      </c>
    </row>
    <row r="2" spans="2:6" x14ac:dyDescent="0.3">
      <c r="B2" s="31" t="s">
        <v>17</v>
      </c>
      <c r="C2" s="32" t="s" vm="1">
        <v>18</v>
      </c>
    </row>
    <row r="3" spans="2:6" x14ac:dyDescent="0.3">
      <c r="B3" s="31" t="s">
        <v>19</v>
      </c>
      <c r="C3" s="32" t="s" vm="2">
        <v>18</v>
      </c>
      <c r="E3" s="2" t="s">
        <v>110</v>
      </c>
      <c r="F3" s="2"/>
    </row>
    <row r="4" spans="2:6" x14ac:dyDescent="0.3">
      <c r="B4" s="31" t="s">
        <v>20</v>
      </c>
      <c r="C4" s="32" t="s" vm="3">
        <v>18</v>
      </c>
      <c r="E4" s="2" t="s">
        <v>111</v>
      </c>
      <c r="F4" s="2"/>
    </row>
    <row r="5" spans="2:6" x14ac:dyDescent="0.3">
      <c r="B5" s="31" t="s">
        <v>83</v>
      </c>
      <c r="C5" s="32" t="s" vm="4">
        <v>18</v>
      </c>
      <c r="E5" t="s">
        <v>50</v>
      </c>
    </row>
    <row r="6" spans="2:6" x14ac:dyDescent="0.3">
      <c r="E6" t="s">
        <v>109</v>
      </c>
    </row>
    <row r="7" spans="2:6" x14ac:dyDescent="0.3">
      <c r="B7" s="32"/>
      <c r="C7" s="31" t="s">
        <v>112</v>
      </c>
      <c r="D7" s="32"/>
      <c r="E7" s="32"/>
    </row>
    <row r="8" spans="2:6" x14ac:dyDescent="0.3">
      <c r="B8" s="10" t="s">
        <v>113</v>
      </c>
      <c r="C8" s="18" t="s">
        <v>101</v>
      </c>
      <c r="D8" s="18" t="s">
        <v>102</v>
      </c>
      <c r="E8" s="18" t="s">
        <v>103</v>
      </c>
      <c r="F8" s="29" t="s">
        <v>100</v>
      </c>
    </row>
    <row r="9" spans="2:6" x14ac:dyDescent="0.3">
      <c r="B9" s="33" t="s">
        <v>97</v>
      </c>
      <c r="C9" s="34">
        <v>87478258.349999994</v>
      </c>
      <c r="D9" s="34">
        <v>196690953.08000001</v>
      </c>
      <c r="E9" s="34">
        <v>598877095.26999998</v>
      </c>
      <c r="F9" s="30">
        <f>IFERROR(E9/D9-1,"")</f>
        <v>2.0447617742053392</v>
      </c>
    </row>
    <row r="10" spans="2:6" x14ac:dyDescent="0.3">
      <c r="B10" s="33" t="s">
        <v>106</v>
      </c>
      <c r="C10" s="34">
        <v>51238673.83329998</v>
      </c>
      <c r="D10" s="34">
        <v>123371488.19679998</v>
      </c>
      <c r="E10" s="34">
        <v>380714262.18750048</v>
      </c>
      <c r="F10" s="30">
        <f t="shared" ref="F10:F71" si="0">IFERROR(E10/D10-1,"")</f>
        <v>2.0859177250110816</v>
      </c>
    </row>
    <row r="11" spans="2:6" x14ac:dyDescent="0.3">
      <c r="B11" s="33" t="s">
        <v>107</v>
      </c>
      <c r="C11" s="34">
        <v>36239584.516700014</v>
      </c>
      <c r="D11" s="34">
        <v>73319464.883200034</v>
      </c>
      <c r="E11" s="34">
        <v>218162833.0824995</v>
      </c>
      <c r="F11" s="30">
        <f t="shared" si="0"/>
        <v>1.9755104381904451</v>
      </c>
    </row>
    <row r="12" spans="2:6" x14ac:dyDescent="0.3">
      <c r="B12" s="33" t="s">
        <v>108</v>
      </c>
      <c r="C12" s="35">
        <v>0.41426961624802416</v>
      </c>
      <c r="D12" s="35">
        <v>0.37276480557485958</v>
      </c>
      <c r="E12" s="35">
        <v>0.36428648683607134</v>
      </c>
      <c r="F12" s="30">
        <f t="shared" si="0"/>
        <v>-2.2744418496572938E-2</v>
      </c>
    </row>
    <row r="13" spans="2:6" x14ac:dyDescent="0.3">
      <c r="F13" s="30" t="str">
        <f t="shared" si="0"/>
        <v/>
      </c>
    </row>
    <row r="14" spans="2:6" x14ac:dyDescent="0.3">
      <c r="F14" s="30" t="str">
        <f t="shared" si="0"/>
        <v/>
      </c>
    </row>
    <row r="15" spans="2:6" x14ac:dyDescent="0.3">
      <c r="F15" s="30" t="str">
        <f t="shared" si="0"/>
        <v/>
      </c>
    </row>
    <row r="16" spans="2:6" x14ac:dyDescent="0.3">
      <c r="F16" s="30" t="str">
        <f t="shared" si="0"/>
        <v/>
      </c>
    </row>
    <row r="17" spans="6:6" x14ac:dyDescent="0.3">
      <c r="F17" s="30" t="str">
        <f t="shared" si="0"/>
        <v/>
      </c>
    </row>
    <row r="18" spans="6:6" x14ac:dyDescent="0.3">
      <c r="F18" s="30" t="str">
        <f t="shared" si="0"/>
        <v/>
      </c>
    </row>
    <row r="19" spans="6:6" x14ac:dyDescent="0.3">
      <c r="F19" s="30" t="str">
        <f t="shared" si="0"/>
        <v/>
      </c>
    </row>
    <row r="20" spans="6:6" x14ac:dyDescent="0.3">
      <c r="F20" s="30" t="str">
        <f t="shared" si="0"/>
        <v/>
      </c>
    </row>
    <row r="21" spans="6:6" x14ac:dyDescent="0.3">
      <c r="F21" s="30" t="str">
        <f t="shared" si="0"/>
        <v/>
      </c>
    </row>
    <row r="22" spans="6:6" x14ac:dyDescent="0.3">
      <c r="F22" s="30" t="str">
        <f t="shared" si="0"/>
        <v/>
      </c>
    </row>
    <row r="23" spans="6:6" x14ac:dyDescent="0.3">
      <c r="F23" s="30" t="str">
        <f t="shared" si="0"/>
        <v/>
      </c>
    </row>
    <row r="24" spans="6:6" x14ac:dyDescent="0.3">
      <c r="F24" s="30" t="str">
        <f t="shared" si="0"/>
        <v/>
      </c>
    </row>
    <row r="25" spans="6:6" x14ac:dyDescent="0.3">
      <c r="F25" s="30" t="str">
        <f t="shared" si="0"/>
        <v/>
      </c>
    </row>
    <row r="26" spans="6:6" x14ac:dyDescent="0.3">
      <c r="F26" s="30" t="str">
        <f t="shared" si="0"/>
        <v/>
      </c>
    </row>
    <row r="27" spans="6:6" x14ac:dyDescent="0.3">
      <c r="F27" s="30" t="str">
        <f t="shared" si="0"/>
        <v/>
      </c>
    </row>
    <row r="28" spans="6:6" x14ac:dyDescent="0.3">
      <c r="F28" s="30" t="str">
        <f t="shared" si="0"/>
        <v/>
      </c>
    </row>
    <row r="29" spans="6:6" x14ac:dyDescent="0.3">
      <c r="F29" s="30" t="str">
        <f t="shared" si="0"/>
        <v/>
      </c>
    </row>
    <row r="30" spans="6:6" x14ac:dyDescent="0.3">
      <c r="F30" s="30" t="str">
        <f t="shared" si="0"/>
        <v/>
      </c>
    </row>
    <row r="31" spans="6:6" x14ac:dyDescent="0.3">
      <c r="F31" s="30" t="str">
        <f t="shared" si="0"/>
        <v/>
      </c>
    </row>
    <row r="32" spans="6:6" x14ac:dyDescent="0.3">
      <c r="F32" s="30" t="str">
        <f t="shared" si="0"/>
        <v/>
      </c>
    </row>
    <row r="33" spans="6:6" x14ac:dyDescent="0.3">
      <c r="F33" s="30" t="str">
        <f t="shared" si="0"/>
        <v/>
      </c>
    </row>
    <row r="34" spans="6:6" x14ac:dyDescent="0.3">
      <c r="F34" s="30" t="str">
        <f t="shared" si="0"/>
        <v/>
      </c>
    </row>
    <row r="35" spans="6:6" x14ac:dyDescent="0.3">
      <c r="F35" s="30" t="str">
        <f t="shared" si="0"/>
        <v/>
      </c>
    </row>
    <row r="36" spans="6:6" x14ac:dyDescent="0.3">
      <c r="F36" s="30" t="str">
        <f t="shared" si="0"/>
        <v/>
      </c>
    </row>
    <row r="37" spans="6:6" x14ac:dyDescent="0.3">
      <c r="F37" s="30" t="str">
        <f t="shared" si="0"/>
        <v/>
      </c>
    </row>
    <row r="38" spans="6:6" x14ac:dyDescent="0.3">
      <c r="F38" s="30" t="str">
        <f t="shared" si="0"/>
        <v/>
      </c>
    </row>
    <row r="39" spans="6:6" x14ac:dyDescent="0.3">
      <c r="F39" s="30" t="str">
        <f t="shared" si="0"/>
        <v/>
      </c>
    </row>
    <row r="40" spans="6:6" x14ac:dyDescent="0.3">
      <c r="F40" s="30" t="str">
        <f t="shared" si="0"/>
        <v/>
      </c>
    </row>
    <row r="41" spans="6:6" x14ac:dyDescent="0.3">
      <c r="F41" s="30" t="str">
        <f t="shared" si="0"/>
        <v/>
      </c>
    </row>
    <row r="42" spans="6:6" x14ac:dyDescent="0.3">
      <c r="F42" s="30" t="str">
        <f t="shared" si="0"/>
        <v/>
      </c>
    </row>
    <row r="43" spans="6:6" x14ac:dyDescent="0.3">
      <c r="F43" s="30" t="str">
        <f t="shared" si="0"/>
        <v/>
      </c>
    </row>
    <row r="44" spans="6:6" x14ac:dyDescent="0.3">
      <c r="F44" s="30" t="str">
        <f t="shared" si="0"/>
        <v/>
      </c>
    </row>
    <row r="45" spans="6:6" x14ac:dyDescent="0.3">
      <c r="F45" s="30" t="str">
        <f t="shared" si="0"/>
        <v/>
      </c>
    </row>
    <row r="46" spans="6:6" x14ac:dyDescent="0.3">
      <c r="F46" s="30" t="str">
        <f t="shared" si="0"/>
        <v/>
      </c>
    </row>
    <row r="47" spans="6:6" x14ac:dyDescent="0.3">
      <c r="F47" s="30" t="str">
        <f t="shared" si="0"/>
        <v/>
      </c>
    </row>
    <row r="48" spans="6:6" x14ac:dyDescent="0.3">
      <c r="F48" s="30" t="str">
        <f t="shared" si="0"/>
        <v/>
      </c>
    </row>
    <row r="49" spans="6:6" x14ac:dyDescent="0.3">
      <c r="F49" s="30" t="str">
        <f t="shared" si="0"/>
        <v/>
      </c>
    </row>
    <row r="50" spans="6:6" x14ac:dyDescent="0.3">
      <c r="F50" s="30" t="str">
        <f t="shared" si="0"/>
        <v/>
      </c>
    </row>
    <row r="51" spans="6:6" x14ac:dyDescent="0.3">
      <c r="F51" s="30" t="str">
        <f t="shared" si="0"/>
        <v/>
      </c>
    </row>
    <row r="52" spans="6:6" x14ac:dyDescent="0.3">
      <c r="F52" s="30" t="str">
        <f t="shared" si="0"/>
        <v/>
      </c>
    </row>
    <row r="53" spans="6:6" x14ac:dyDescent="0.3">
      <c r="F53" s="30" t="str">
        <f t="shared" si="0"/>
        <v/>
      </c>
    </row>
    <row r="54" spans="6:6" x14ac:dyDescent="0.3">
      <c r="F54" s="30" t="str">
        <f t="shared" si="0"/>
        <v/>
      </c>
    </row>
    <row r="55" spans="6:6" x14ac:dyDescent="0.3">
      <c r="F55" s="30" t="str">
        <f t="shared" si="0"/>
        <v/>
      </c>
    </row>
    <row r="56" spans="6:6" x14ac:dyDescent="0.3">
      <c r="F56" s="30" t="str">
        <f t="shared" si="0"/>
        <v/>
      </c>
    </row>
    <row r="57" spans="6:6" x14ac:dyDescent="0.3">
      <c r="F57" s="30" t="str">
        <f t="shared" si="0"/>
        <v/>
      </c>
    </row>
    <row r="58" spans="6:6" x14ac:dyDescent="0.3">
      <c r="F58" s="30" t="str">
        <f t="shared" si="0"/>
        <v/>
      </c>
    </row>
    <row r="59" spans="6:6" x14ac:dyDescent="0.3">
      <c r="F59" s="30" t="str">
        <f t="shared" si="0"/>
        <v/>
      </c>
    </row>
    <row r="60" spans="6:6" x14ac:dyDescent="0.3">
      <c r="F60" s="30" t="str">
        <f t="shared" si="0"/>
        <v/>
      </c>
    </row>
    <row r="61" spans="6:6" x14ac:dyDescent="0.3">
      <c r="F61" s="30" t="str">
        <f t="shared" si="0"/>
        <v/>
      </c>
    </row>
    <row r="62" spans="6:6" x14ac:dyDescent="0.3">
      <c r="F62" s="30" t="str">
        <f t="shared" si="0"/>
        <v/>
      </c>
    </row>
    <row r="63" spans="6:6" x14ac:dyDescent="0.3">
      <c r="F63" s="30" t="str">
        <f t="shared" si="0"/>
        <v/>
      </c>
    </row>
    <row r="64" spans="6:6" x14ac:dyDescent="0.3">
      <c r="F64" s="30" t="str">
        <f t="shared" si="0"/>
        <v/>
      </c>
    </row>
    <row r="65" spans="6:6" x14ac:dyDescent="0.3">
      <c r="F65" s="30" t="str">
        <f t="shared" si="0"/>
        <v/>
      </c>
    </row>
    <row r="66" spans="6:6" x14ac:dyDescent="0.3">
      <c r="F66" s="30" t="str">
        <f t="shared" si="0"/>
        <v/>
      </c>
    </row>
    <row r="67" spans="6:6" x14ac:dyDescent="0.3">
      <c r="F67" s="30" t="str">
        <f t="shared" si="0"/>
        <v/>
      </c>
    </row>
    <row r="68" spans="6:6" x14ac:dyDescent="0.3">
      <c r="F68" s="30" t="str">
        <f t="shared" si="0"/>
        <v/>
      </c>
    </row>
    <row r="69" spans="6:6" x14ac:dyDescent="0.3">
      <c r="F69" s="30" t="str">
        <f t="shared" si="0"/>
        <v/>
      </c>
    </row>
    <row r="70" spans="6:6" x14ac:dyDescent="0.3">
      <c r="F70" s="30" t="str">
        <f t="shared" si="0"/>
        <v/>
      </c>
    </row>
    <row r="71" spans="6:6" x14ac:dyDescent="0.3">
      <c r="F71" s="30" t="str">
        <f t="shared" si="0"/>
        <v/>
      </c>
    </row>
  </sheetData>
  <conditionalFormatting pivot="1" sqref="C9:E9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E1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9:F7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{BE136D5A-EC4B-4A59-A7B1-0455EEB6B9C6}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E136D5A-EC4B-4A59-A7B1-0455EEB6B9C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F9:F71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6F376B-A1C8-400D-8B2C-9B58DE0DD743}">
  <sheetPr>
    <pageSetUpPr fitToPage="1"/>
  </sheetPr>
  <dimension ref="B2:O72"/>
  <sheetViews>
    <sheetView showGridLines="0" showRuler="0" view="pageLayout" topLeftCell="A26" zoomScale="89" zoomScaleNormal="82" zoomScalePageLayoutView="89" workbookViewId="0">
      <selection activeCell="B33" sqref="B33:C37"/>
    </sheetView>
  </sheetViews>
  <sheetFormatPr defaultRowHeight="14.4" x14ac:dyDescent="0.3"/>
  <cols>
    <col min="2" max="2" width="13.44140625" bestFit="1" customWidth="1"/>
    <col min="3" max="3" width="12.88671875" bestFit="1" customWidth="1"/>
    <col min="4" max="4" width="8.21875" customWidth="1"/>
    <col min="5" max="5" width="9.5546875" customWidth="1"/>
    <col min="6" max="6" width="9.21875" customWidth="1"/>
    <col min="17" max="17" width="9" customWidth="1"/>
  </cols>
  <sheetData>
    <row r="2" spans="2:15" x14ac:dyDescent="0.3">
      <c r="B2" s="31" t="s">
        <v>17</v>
      </c>
      <c r="C2" s="32" t="s" vm="1">
        <v>18</v>
      </c>
    </row>
    <row r="3" spans="2:15" x14ac:dyDescent="0.3">
      <c r="B3" s="31" t="s">
        <v>19</v>
      </c>
      <c r="C3" s="32" t="s" vm="2">
        <v>18</v>
      </c>
    </row>
    <row r="4" spans="2:15" x14ac:dyDescent="0.3">
      <c r="B4" s="31" t="s">
        <v>20</v>
      </c>
      <c r="C4" s="32" t="s" vm="3">
        <v>18</v>
      </c>
      <c r="E4" s="2" t="s">
        <v>110</v>
      </c>
      <c r="F4" s="2"/>
    </row>
    <row r="5" spans="2:15" x14ac:dyDescent="0.3">
      <c r="B5" s="31" t="s">
        <v>83</v>
      </c>
      <c r="C5" s="32" t="s" vm="4">
        <v>18</v>
      </c>
      <c r="E5" s="2" t="s">
        <v>132</v>
      </c>
      <c r="F5" s="2"/>
    </row>
    <row r="6" spans="2:15" x14ac:dyDescent="0.3">
      <c r="B6" s="31" t="s">
        <v>114</v>
      </c>
      <c r="C6" s="32" t="s" vm="5">
        <v>101</v>
      </c>
      <c r="E6" t="s">
        <v>50</v>
      </c>
      <c r="G6" t="s">
        <v>135</v>
      </c>
    </row>
    <row r="8" spans="2:15" x14ac:dyDescent="0.3">
      <c r="B8" s="32"/>
      <c r="C8" s="31" t="s">
        <v>131</v>
      </c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</row>
    <row r="9" spans="2:15" x14ac:dyDescent="0.3">
      <c r="B9" s="32"/>
      <c r="C9" s="39" t="s">
        <v>127</v>
      </c>
      <c r="D9" s="39"/>
      <c r="E9" s="39"/>
      <c r="F9" s="39" t="s">
        <v>128</v>
      </c>
      <c r="G9" s="39"/>
      <c r="H9" s="39"/>
      <c r="I9" s="39" t="s">
        <v>129</v>
      </c>
      <c r="J9" s="39"/>
      <c r="K9" s="39"/>
      <c r="L9" s="39" t="s">
        <v>130</v>
      </c>
      <c r="M9" s="39"/>
      <c r="N9" s="39"/>
      <c r="O9" s="39" t="s">
        <v>16</v>
      </c>
    </row>
    <row r="10" spans="2:15" x14ac:dyDescent="0.3">
      <c r="B10" s="31" t="s">
        <v>113</v>
      </c>
      <c r="C10" s="40" t="s">
        <v>126</v>
      </c>
      <c r="D10" s="40" t="s">
        <v>125</v>
      </c>
      <c r="E10" s="40" t="s">
        <v>124</v>
      </c>
      <c r="F10" s="40" t="s">
        <v>117</v>
      </c>
      <c r="G10" s="40" t="s">
        <v>119</v>
      </c>
      <c r="H10" s="40" t="s">
        <v>118</v>
      </c>
      <c r="I10" s="40" t="s">
        <v>122</v>
      </c>
      <c r="J10" s="40" t="s">
        <v>115</v>
      </c>
      <c r="K10" s="40" t="s">
        <v>123</v>
      </c>
      <c r="L10" s="40" t="s">
        <v>121</v>
      </c>
      <c r="M10" s="40" t="s">
        <v>120</v>
      </c>
      <c r="N10" s="40" t="s">
        <v>116</v>
      </c>
      <c r="O10" s="39"/>
    </row>
    <row r="11" spans="2:15" x14ac:dyDescent="0.3">
      <c r="B11" s="33" t="s">
        <v>97</v>
      </c>
      <c r="C11" s="24">
        <v>6462654.7000000002</v>
      </c>
      <c r="D11" s="24">
        <v>8038536.1100000003</v>
      </c>
      <c r="E11" s="24">
        <v>10735791.5</v>
      </c>
      <c r="F11" s="24">
        <v>11436776.859999999</v>
      </c>
      <c r="G11" s="24">
        <v>6521144.4299999997</v>
      </c>
      <c r="H11" s="24">
        <v>6080697.3300000001</v>
      </c>
      <c r="I11" s="24">
        <v>6412201.4000000004</v>
      </c>
      <c r="J11" s="24">
        <v>6321720.7000000002</v>
      </c>
      <c r="K11" s="24">
        <v>6489651.3499999996</v>
      </c>
      <c r="L11" s="24">
        <v>6184359.6699999999</v>
      </c>
      <c r="M11" s="24">
        <v>6483682.7400000002</v>
      </c>
      <c r="N11" s="24">
        <v>6311041.5599999996</v>
      </c>
      <c r="O11" s="34">
        <v>87478258.349999994</v>
      </c>
    </row>
    <row r="12" spans="2:15" x14ac:dyDescent="0.3">
      <c r="B12" s="33" t="s">
        <v>106</v>
      </c>
      <c r="C12" s="19">
        <v>3821557.4640000053</v>
      </c>
      <c r="D12" s="19">
        <v>4664442.4928999906</v>
      </c>
      <c r="E12" s="19">
        <v>6281190.3094999958</v>
      </c>
      <c r="F12" s="19">
        <v>6703466.5721000051</v>
      </c>
      <c r="G12" s="19">
        <v>3855892.6254999992</v>
      </c>
      <c r="H12" s="19">
        <v>3530328.9526999989</v>
      </c>
      <c r="I12" s="19">
        <v>3754043.7395999972</v>
      </c>
      <c r="J12" s="19">
        <v>3705249.2085000016</v>
      </c>
      <c r="K12" s="19">
        <v>3842514.6996999932</v>
      </c>
      <c r="L12" s="19">
        <v>3587061.2112000054</v>
      </c>
      <c r="M12" s="19">
        <v>3794151.3340000017</v>
      </c>
      <c r="N12" s="19">
        <v>3698775.2235999992</v>
      </c>
      <c r="O12" s="34">
        <v>51238673.833299987</v>
      </c>
    </row>
    <row r="13" spans="2:15" x14ac:dyDescent="0.3">
      <c r="B13" s="33" t="s">
        <v>107</v>
      </c>
      <c r="C13" s="19">
        <v>2641097.2359999949</v>
      </c>
      <c r="D13" s="19">
        <v>3374093.6171000097</v>
      </c>
      <c r="E13" s="19">
        <v>4454601.1905000042</v>
      </c>
      <c r="F13" s="19">
        <v>4733310.2878999943</v>
      </c>
      <c r="G13" s="19">
        <v>2665251.8045000006</v>
      </c>
      <c r="H13" s="19">
        <v>2550368.3773000012</v>
      </c>
      <c r="I13" s="19">
        <v>2658157.6604000032</v>
      </c>
      <c r="J13" s="19">
        <v>2616471.4914999986</v>
      </c>
      <c r="K13" s="19">
        <v>2647136.6503000064</v>
      </c>
      <c r="L13" s="19">
        <v>2597298.4587999946</v>
      </c>
      <c r="M13" s="19">
        <v>2689531.4059999986</v>
      </c>
      <c r="N13" s="19">
        <v>2612266.3364000004</v>
      </c>
      <c r="O13" s="34">
        <v>36239584.516700007</v>
      </c>
    </row>
    <row r="14" spans="2:15" x14ac:dyDescent="0.3">
      <c r="B14" s="33" t="s">
        <v>108</v>
      </c>
      <c r="C14" s="41">
        <v>0.40867064056509084</v>
      </c>
      <c r="D14" s="41">
        <v>0.41973980970274072</v>
      </c>
      <c r="E14" s="41">
        <v>0.41492992766299569</v>
      </c>
      <c r="F14" s="41">
        <v>0.41386750356690921</v>
      </c>
      <c r="G14" s="41">
        <v>0.40870921248710951</v>
      </c>
      <c r="H14" s="41">
        <v>0.41942037876435484</v>
      </c>
      <c r="I14" s="41">
        <v>0.41454681389140446</v>
      </c>
      <c r="J14" s="41">
        <v>0.41388596802449662</v>
      </c>
      <c r="K14" s="41">
        <v>0.40790121187327061</v>
      </c>
      <c r="L14" s="41">
        <v>0.41997855839454995</v>
      </c>
      <c r="M14" s="41">
        <v>0.41481539332691014</v>
      </c>
      <c r="N14" s="41">
        <v>0.41392000220008068</v>
      </c>
      <c r="O14" s="35">
        <v>0.41426961624802411</v>
      </c>
    </row>
    <row r="15" spans="2:15" x14ac:dyDescent="0.3">
      <c r="F15" s="30" t="str">
        <f t="shared" ref="F15:F72" si="0">IFERROR(E15/D15-1,"")</f>
        <v/>
      </c>
    </row>
    <row r="16" spans="2:15" x14ac:dyDescent="0.3">
      <c r="F16" s="30" t="str">
        <f t="shared" si="0"/>
        <v/>
      </c>
    </row>
    <row r="17" spans="2:15" x14ac:dyDescent="0.3">
      <c r="B17" s="31" t="s">
        <v>17</v>
      </c>
      <c r="C17" s="32" t="s" vm="1">
        <v>18</v>
      </c>
    </row>
    <row r="18" spans="2:15" x14ac:dyDescent="0.3">
      <c r="B18" s="31" t="s">
        <v>19</v>
      </c>
      <c r="C18" s="32" t="s" vm="2">
        <v>18</v>
      </c>
    </row>
    <row r="19" spans="2:15" x14ac:dyDescent="0.3">
      <c r="B19" s="31" t="s">
        <v>20</v>
      </c>
      <c r="C19" s="32" t="s" vm="3">
        <v>18</v>
      </c>
      <c r="E19" s="2" t="s">
        <v>110</v>
      </c>
      <c r="F19" s="2"/>
    </row>
    <row r="20" spans="2:15" x14ac:dyDescent="0.3">
      <c r="B20" s="31" t="s">
        <v>83</v>
      </c>
      <c r="C20" s="32" t="s" vm="4">
        <v>18</v>
      </c>
      <c r="E20" s="2" t="s">
        <v>132</v>
      </c>
      <c r="F20" s="2"/>
    </row>
    <row r="21" spans="2:15" x14ac:dyDescent="0.3">
      <c r="B21" s="31" t="s">
        <v>114</v>
      </c>
      <c r="C21" s="32" t="s" vm="6">
        <v>102</v>
      </c>
      <c r="E21" t="s">
        <v>50</v>
      </c>
    </row>
    <row r="23" spans="2:15" x14ac:dyDescent="0.3">
      <c r="B23" s="32"/>
      <c r="C23" s="31" t="s">
        <v>131</v>
      </c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</row>
    <row r="24" spans="2:15" x14ac:dyDescent="0.3">
      <c r="B24" s="32"/>
      <c r="C24" s="39" t="s">
        <v>127</v>
      </c>
      <c r="D24" s="39"/>
      <c r="E24" s="39"/>
      <c r="F24" s="39" t="s">
        <v>128</v>
      </c>
      <c r="G24" s="39"/>
      <c r="H24" s="39"/>
      <c r="I24" s="39" t="s">
        <v>129</v>
      </c>
      <c r="J24" s="39"/>
      <c r="K24" s="39"/>
      <c r="L24" s="39" t="s">
        <v>130</v>
      </c>
      <c r="M24" s="39"/>
      <c r="N24" s="39"/>
      <c r="O24" s="39" t="s">
        <v>16</v>
      </c>
    </row>
    <row r="25" spans="2:15" x14ac:dyDescent="0.3">
      <c r="B25" s="31" t="s">
        <v>113</v>
      </c>
      <c r="C25" s="40" t="s">
        <v>126</v>
      </c>
      <c r="D25" s="40" t="s">
        <v>125</v>
      </c>
      <c r="E25" s="40" t="s">
        <v>124</v>
      </c>
      <c r="F25" s="40" t="s">
        <v>117</v>
      </c>
      <c r="G25" s="40" t="s">
        <v>119</v>
      </c>
      <c r="H25" s="40" t="s">
        <v>118</v>
      </c>
      <c r="I25" s="40" t="s">
        <v>122</v>
      </c>
      <c r="J25" s="40" t="s">
        <v>115</v>
      </c>
      <c r="K25" s="40" t="s">
        <v>123</v>
      </c>
      <c r="L25" s="40" t="s">
        <v>121</v>
      </c>
      <c r="M25" s="40" t="s">
        <v>120</v>
      </c>
      <c r="N25" s="40" t="s">
        <v>116</v>
      </c>
      <c r="O25" s="8"/>
    </row>
    <row r="26" spans="2:15" x14ac:dyDescent="0.3">
      <c r="B26" s="33" t="s">
        <v>97</v>
      </c>
      <c r="C26" s="24">
        <v>17101844.789999999</v>
      </c>
      <c r="D26" s="24">
        <v>20625353.16</v>
      </c>
      <c r="E26" s="24">
        <v>28693062.809999999</v>
      </c>
      <c r="F26" s="24">
        <v>29901819.449999999</v>
      </c>
      <c r="G26" s="24">
        <v>17134491.73</v>
      </c>
      <c r="H26" s="24">
        <v>15932938.42</v>
      </c>
      <c r="I26" s="24">
        <v>2111380.75</v>
      </c>
      <c r="J26" s="24">
        <v>7758449.8700000001</v>
      </c>
      <c r="K26" s="24">
        <v>9932571.8499999996</v>
      </c>
      <c r="L26" s="24">
        <v>14882796.6</v>
      </c>
      <c r="M26" s="24">
        <v>16079640.75</v>
      </c>
      <c r="N26" s="24">
        <v>16536602.9</v>
      </c>
      <c r="O26" s="34">
        <v>196690953.08000001</v>
      </c>
    </row>
    <row r="27" spans="2:15" x14ac:dyDescent="0.3">
      <c r="B27" s="33" t="s">
        <v>106</v>
      </c>
      <c r="C27" s="19">
        <v>10642927.749500008</v>
      </c>
      <c r="D27" s="19">
        <v>12833528.90530004</v>
      </c>
      <c r="E27" s="19">
        <v>18066375.183499962</v>
      </c>
      <c r="F27" s="19">
        <v>18894707.737599999</v>
      </c>
      <c r="G27" s="19">
        <v>10666133.077600006</v>
      </c>
      <c r="H27" s="19">
        <v>9920239.5835000202</v>
      </c>
      <c r="I27" s="19">
        <v>1336896.5530999997</v>
      </c>
      <c r="J27" s="19">
        <v>4831348.9012000011</v>
      </c>
      <c r="K27" s="19">
        <v>6209275.3569000149</v>
      </c>
      <c r="L27" s="19">
        <v>9336005.6909999587</v>
      </c>
      <c r="M27" s="19">
        <v>10181585.144699998</v>
      </c>
      <c r="N27" s="19">
        <v>10452464.312899975</v>
      </c>
      <c r="O27" s="34">
        <v>123371488.19679998</v>
      </c>
    </row>
    <row r="28" spans="2:15" x14ac:dyDescent="0.3">
      <c r="B28" s="33" t="s">
        <v>107</v>
      </c>
      <c r="C28" s="19">
        <v>6458917.0404999908</v>
      </c>
      <c r="D28" s="19">
        <v>7791824.2546999604</v>
      </c>
      <c r="E28" s="19">
        <v>10626687.626500037</v>
      </c>
      <c r="F28" s="19">
        <v>11007111.712400001</v>
      </c>
      <c r="G28" s="19">
        <v>6468358.6523999944</v>
      </c>
      <c r="H28" s="19">
        <v>6012698.8364999797</v>
      </c>
      <c r="I28" s="19">
        <v>774484.19690000033</v>
      </c>
      <c r="J28" s="19">
        <v>2927100.968799999</v>
      </c>
      <c r="K28" s="19">
        <v>3723296.4930999847</v>
      </c>
      <c r="L28" s="19">
        <v>5546790.909000041</v>
      </c>
      <c r="M28" s="19">
        <v>5898055.6053000018</v>
      </c>
      <c r="N28" s="19">
        <v>6084138.5871000253</v>
      </c>
      <c r="O28" s="34">
        <v>73319464.883200034</v>
      </c>
    </row>
    <row r="29" spans="2:15" x14ac:dyDescent="0.3">
      <c r="B29" s="33" t="s">
        <v>108</v>
      </c>
      <c r="C29" s="41">
        <v>0.37767370244622545</v>
      </c>
      <c r="D29" s="41">
        <v>0.37777894973508225</v>
      </c>
      <c r="E29" s="41">
        <v>0.37035738209155084</v>
      </c>
      <c r="F29" s="41">
        <v>0.36810842667301308</v>
      </c>
      <c r="G29" s="41">
        <v>0.3775051372591835</v>
      </c>
      <c r="H29" s="41">
        <v>0.37737538914683005</v>
      </c>
      <c r="I29" s="41">
        <v>0.36681408452738823</v>
      </c>
      <c r="J29" s="41">
        <v>0.37727909799589887</v>
      </c>
      <c r="K29" s="41">
        <v>0.37485724234655143</v>
      </c>
      <c r="L29" s="41">
        <v>0.37269816003532841</v>
      </c>
      <c r="M29" s="41">
        <v>0.36680269770952451</v>
      </c>
      <c r="N29" s="41">
        <v>0.36791949494657245</v>
      </c>
      <c r="O29" s="35">
        <v>0.37276480557485958</v>
      </c>
    </row>
    <row r="30" spans="2:15" x14ac:dyDescent="0.3">
      <c r="F30" s="30" t="str">
        <f t="shared" si="0"/>
        <v/>
      </c>
    </row>
    <row r="31" spans="2:15" x14ac:dyDescent="0.3">
      <c r="F31" s="30" t="str">
        <f t="shared" si="0"/>
        <v/>
      </c>
    </row>
    <row r="32" spans="2:15" x14ac:dyDescent="0.3">
      <c r="F32" s="30" t="str">
        <f t="shared" si="0"/>
        <v/>
      </c>
    </row>
    <row r="33" spans="2:15" x14ac:dyDescent="0.3">
      <c r="B33" s="31" t="s">
        <v>17</v>
      </c>
      <c r="C33" s="32" t="s" vm="1">
        <v>18</v>
      </c>
    </row>
    <row r="34" spans="2:15" x14ac:dyDescent="0.3">
      <c r="B34" s="31" t="s">
        <v>19</v>
      </c>
      <c r="C34" s="32" t="s" vm="2">
        <v>18</v>
      </c>
    </row>
    <row r="35" spans="2:15" x14ac:dyDescent="0.3">
      <c r="B35" s="31" t="s">
        <v>20</v>
      </c>
      <c r="C35" s="32" t="s" vm="3">
        <v>18</v>
      </c>
      <c r="E35" s="2" t="s">
        <v>110</v>
      </c>
      <c r="F35" s="2"/>
    </row>
    <row r="36" spans="2:15" x14ac:dyDescent="0.3">
      <c r="B36" s="31" t="s">
        <v>83</v>
      </c>
      <c r="C36" s="32" t="s" vm="4">
        <v>18</v>
      </c>
      <c r="E36" s="2" t="s">
        <v>132</v>
      </c>
      <c r="F36" s="2"/>
    </row>
    <row r="37" spans="2:15" x14ac:dyDescent="0.3">
      <c r="B37" s="42" t="s">
        <v>114</v>
      </c>
      <c r="C37" s="40" t="s" vm="7">
        <v>103</v>
      </c>
      <c r="E37" t="s">
        <v>50</v>
      </c>
    </row>
    <row r="39" spans="2:15" x14ac:dyDescent="0.3">
      <c r="B39" s="32"/>
      <c r="C39" s="31" t="s">
        <v>131</v>
      </c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</row>
    <row r="40" spans="2:15" x14ac:dyDescent="0.3">
      <c r="B40" s="32"/>
      <c r="C40" s="39" t="s">
        <v>127</v>
      </c>
      <c r="D40" s="39"/>
      <c r="E40" s="39"/>
      <c r="F40" s="39" t="s">
        <v>128</v>
      </c>
      <c r="G40" s="39"/>
      <c r="H40" s="39"/>
      <c r="I40" s="39" t="s">
        <v>129</v>
      </c>
      <c r="J40" s="39"/>
      <c r="K40" s="39"/>
      <c r="L40" s="39" t="s">
        <v>130</v>
      </c>
      <c r="M40" s="39"/>
      <c r="N40" s="39"/>
      <c r="O40" s="39" t="s">
        <v>16</v>
      </c>
    </row>
    <row r="41" spans="2:15" x14ac:dyDescent="0.3">
      <c r="B41" s="42" t="s">
        <v>113</v>
      </c>
      <c r="C41" s="40" t="s">
        <v>126</v>
      </c>
      <c r="D41" s="40" t="s">
        <v>125</v>
      </c>
      <c r="E41" s="40" t="s">
        <v>124</v>
      </c>
      <c r="F41" s="40" t="s">
        <v>117</v>
      </c>
      <c r="G41" s="40" t="s">
        <v>119</v>
      </c>
      <c r="H41" s="40" t="s">
        <v>118</v>
      </c>
      <c r="I41" s="40" t="s">
        <v>122</v>
      </c>
      <c r="J41" s="40" t="s">
        <v>115</v>
      </c>
      <c r="K41" s="40" t="s">
        <v>123</v>
      </c>
      <c r="L41" s="40" t="s">
        <v>121</v>
      </c>
      <c r="M41" s="40" t="s">
        <v>120</v>
      </c>
      <c r="N41" s="40" t="s">
        <v>116</v>
      </c>
      <c r="O41" s="39"/>
    </row>
    <row r="42" spans="2:15" x14ac:dyDescent="0.3">
      <c r="B42" s="33" t="s">
        <v>97</v>
      </c>
      <c r="C42" s="24">
        <v>44817070.079999998</v>
      </c>
      <c r="D42" s="24">
        <v>54591631.43</v>
      </c>
      <c r="E42" s="24">
        <v>74342414.200000003</v>
      </c>
      <c r="F42" s="24">
        <v>78058681.439999998</v>
      </c>
      <c r="G42" s="24">
        <v>44788916.310000002</v>
      </c>
      <c r="H42" s="24">
        <v>41823079.060000002</v>
      </c>
      <c r="I42" s="24">
        <v>43950347.270000003</v>
      </c>
      <c r="J42" s="24">
        <v>43541437.909999996</v>
      </c>
      <c r="K42" s="24">
        <v>44400215.920000002</v>
      </c>
      <c r="L42" s="24">
        <v>41468863.57</v>
      </c>
      <c r="M42" s="24">
        <v>44047274.549999997</v>
      </c>
      <c r="N42" s="24">
        <v>43047163.530000001</v>
      </c>
      <c r="O42" s="34">
        <v>598877095.26999998</v>
      </c>
    </row>
    <row r="43" spans="2:15" x14ac:dyDescent="0.3">
      <c r="B43" s="33" t="s">
        <v>106</v>
      </c>
      <c r="C43" s="19">
        <v>28389759.972799942</v>
      </c>
      <c r="D43" s="19">
        <v>34653627.853799962</v>
      </c>
      <c r="E43" s="19">
        <v>47364021.602899969</v>
      </c>
      <c r="F43" s="19">
        <v>49757549.060299978</v>
      </c>
      <c r="G43" s="19">
        <v>28360377.980600066</v>
      </c>
      <c r="H43" s="19">
        <v>26543564.92499999</v>
      </c>
      <c r="I43" s="19">
        <v>27966289.114600029</v>
      </c>
      <c r="J43" s="19">
        <v>27722116.393400081</v>
      </c>
      <c r="K43" s="19">
        <v>28134310.449800026</v>
      </c>
      <c r="L43" s="19">
        <v>26354468.70899998</v>
      </c>
      <c r="M43" s="19">
        <v>28027929.991900072</v>
      </c>
      <c r="N43" s="19">
        <v>27440246.133399978</v>
      </c>
      <c r="O43" s="34">
        <v>380714262.18750024</v>
      </c>
    </row>
    <row r="44" spans="2:15" x14ac:dyDescent="0.3">
      <c r="B44" s="33" t="s">
        <v>107</v>
      </c>
      <c r="C44" s="19">
        <v>16427310.107200056</v>
      </c>
      <c r="D44" s="19">
        <v>19938003.576200038</v>
      </c>
      <c r="E44" s="19">
        <v>26978392.597100034</v>
      </c>
      <c r="F44" s="19">
        <v>28301132.37970002</v>
      </c>
      <c r="G44" s="19">
        <v>16428538.329399936</v>
      </c>
      <c r="H44" s="19">
        <v>15279514.135000013</v>
      </c>
      <c r="I44" s="19">
        <v>15984058.155399974</v>
      </c>
      <c r="J44" s="19">
        <v>15819321.516599916</v>
      </c>
      <c r="K44" s="19">
        <v>16265905.470199976</v>
      </c>
      <c r="L44" s="19">
        <v>15114394.86100002</v>
      </c>
      <c r="M44" s="19">
        <v>16019344.558099926</v>
      </c>
      <c r="N44" s="19">
        <v>15606917.396600023</v>
      </c>
      <c r="O44" s="34">
        <v>218162833.08249974</v>
      </c>
    </row>
    <row r="45" spans="2:15" x14ac:dyDescent="0.3">
      <c r="B45" s="33" t="s">
        <v>108</v>
      </c>
      <c r="C45" s="41">
        <v>0.36654136644534657</v>
      </c>
      <c r="D45" s="41">
        <v>0.36522087825430716</v>
      </c>
      <c r="E45" s="41">
        <v>0.36289368441171815</v>
      </c>
      <c r="F45" s="41">
        <v>0.36256226543429071</v>
      </c>
      <c r="G45" s="41">
        <v>0.36679919236474007</v>
      </c>
      <c r="H45" s="41">
        <v>0.3653369019789241</v>
      </c>
      <c r="I45" s="41">
        <v>0.36368445639815244</v>
      </c>
      <c r="J45" s="41">
        <v>0.36331646991765404</v>
      </c>
      <c r="K45" s="41">
        <v>0.36634744073109399</v>
      </c>
      <c r="L45" s="41">
        <v>0.36447574299900254</v>
      </c>
      <c r="M45" s="41">
        <v>0.36368526138695967</v>
      </c>
      <c r="N45" s="41">
        <v>0.36255390870814069</v>
      </c>
      <c r="O45" s="35">
        <v>0.36428648683607179</v>
      </c>
    </row>
    <row r="46" spans="2:15" x14ac:dyDescent="0.3">
      <c r="F46" s="30" t="str">
        <f t="shared" si="0"/>
        <v/>
      </c>
    </row>
    <row r="47" spans="2:15" x14ac:dyDescent="0.3">
      <c r="F47" s="30" t="str">
        <f t="shared" si="0"/>
        <v/>
      </c>
    </row>
    <row r="48" spans="2:15" ht="28.8" x14ac:dyDescent="0.3">
      <c r="B48" s="44" t="s">
        <v>133</v>
      </c>
      <c r="F48" s="30" t="str">
        <f t="shared" si="0"/>
        <v/>
      </c>
    </row>
    <row r="49" spans="2:15" x14ac:dyDescent="0.3">
      <c r="B49" s="39" t="s">
        <v>100</v>
      </c>
      <c r="C49" s="41">
        <f>C42/C26-1</f>
        <v>1.6205985746172824</v>
      </c>
      <c r="D49" s="41">
        <f t="shared" ref="D49:N49" si="1">D42/D26-1</f>
        <v>1.6468216571376275</v>
      </c>
      <c r="E49" s="41">
        <f t="shared" si="1"/>
        <v>1.5909542906688396</v>
      </c>
      <c r="F49" s="41">
        <f>F42/F26-1</f>
        <v>1.6104993901968063</v>
      </c>
      <c r="G49" s="41">
        <f t="shared" si="1"/>
        <v>1.6139623524158075</v>
      </c>
      <c r="H49" s="41">
        <f t="shared" si="1"/>
        <v>1.6249444990951019</v>
      </c>
      <c r="I49" s="41">
        <f t="shared" si="1"/>
        <v>19.815926862078289</v>
      </c>
      <c r="J49" s="41">
        <f t="shared" si="1"/>
        <v>4.6121311137633212</v>
      </c>
      <c r="K49" s="41">
        <f t="shared" si="1"/>
        <v>3.470163074632076</v>
      </c>
      <c r="L49" s="41">
        <f t="shared" si="1"/>
        <v>1.7863623137871816</v>
      </c>
      <c r="M49" s="41">
        <f t="shared" si="1"/>
        <v>1.7393195678205684</v>
      </c>
      <c r="N49" s="41">
        <f t="shared" si="1"/>
        <v>1.6031442969462608</v>
      </c>
      <c r="O49" s="43">
        <f>O42/O26-1</f>
        <v>2.0447617742053392</v>
      </c>
    </row>
    <row r="50" spans="2:15" x14ac:dyDescent="0.3">
      <c r="B50" s="39" t="s">
        <v>134</v>
      </c>
      <c r="C50" s="41">
        <f>C26/C11-1</f>
        <v>1.6462569306077888</v>
      </c>
      <c r="D50" s="41">
        <f t="shared" ref="D50:N50" si="2">D26/D11-1</f>
        <v>1.5658096048535382</v>
      </c>
      <c r="E50" s="41">
        <f t="shared" si="2"/>
        <v>1.6726546254181631</v>
      </c>
      <c r="F50" s="41">
        <f t="shared" si="2"/>
        <v>1.6145320325852714</v>
      </c>
      <c r="G50" s="41">
        <f t="shared" si="2"/>
        <v>1.6275283294101186</v>
      </c>
      <c r="H50" s="41">
        <f t="shared" si="2"/>
        <v>1.6202485595513103</v>
      </c>
      <c r="I50" s="41">
        <f t="shared" si="2"/>
        <v>-0.6707245112419582</v>
      </c>
      <c r="J50" s="41">
        <f t="shared" si="2"/>
        <v>0.22726868809626466</v>
      </c>
      <c r="K50" s="41">
        <f t="shared" si="2"/>
        <v>0.53052472533828809</v>
      </c>
      <c r="L50" s="41">
        <f t="shared" si="2"/>
        <v>1.4065218380159314</v>
      </c>
      <c r="M50" s="41">
        <f t="shared" si="2"/>
        <v>1.4800165885352987</v>
      </c>
      <c r="N50" s="41">
        <f t="shared" si="2"/>
        <v>1.6202652514302254</v>
      </c>
      <c r="O50" s="43">
        <f>O26/O11-1</f>
        <v>1.2484552938061557</v>
      </c>
    </row>
    <row r="51" spans="2:15" x14ac:dyDescent="0.3">
      <c r="F51" s="30" t="str">
        <f t="shared" si="0"/>
        <v/>
      </c>
    </row>
    <row r="52" spans="2:15" x14ac:dyDescent="0.3">
      <c r="F52" s="30" t="str">
        <f t="shared" si="0"/>
        <v/>
      </c>
    </row>
    <row r="53" spans="2:15" x14ac:dyDescent="0.3">
      <c r="F53" s="30" t="str">
        <f t="shared" si="0"/>
        <v/>
      </c>
    </row>
    <row r="54" spans="2:15" x14ac:dyDescent="0.3">
      <c r="F54" s="30" t="str">
        <f t="shared" si="0"/>
        <v/>
      </c>
    </row>
    <row r="55" spans="2:15" x14ac:dyDescent="0.3">
      <c r="F55" s="30" t="str">
        <f t="shared" si="0"/>
        <v/>
      </c>
    </row>
    <row r="56" spans="2:15" x14ac:dyDescent="0.3">
      <c r="F56" s="30" t="str">
        <f t="shared" si="0"/>
        <v/>
      </c>
    </row>
    <row r="57" spans="2:15" x14ac:dyDescent="0.3">
      <c r="F57" s="30" t="str">
        <f t="shared" si="0"/>
        <v/>
      </c>
    </row>
    <row r="58" spans="2:15" x14ac:dyDescent="0.3">
      <c r="F58" s="30" t="str">
        <f t="shared" si="0"/>
        <v/>
      </c>
    </row>
    <row r="59" spans="2:15" x14ac:dyDescent="0.3">
      <c r="F59" s="30" t="str">
        <f t="shared" si="0"/>
        <v/>
      </c>
    </row>
    <row r="60" spans="2:15" x14ac:dyDescent="0.3">
      <c r="F60" s="30" t="str">
        <f t="shared" si="0"/>
        <v/>
      </c>
    </row>
    <row r="61" spans="2:15" x14ac:dyDescent="0.3">
      <c r="F61" s="30" t="str">
        <f t="shared" si="0"/>
        <v/>
      </c>
    </row>
    <row r="62" spans="2:15" x14ac:dyDescent="0.3">
      <c r="F62" s="30" t="str">
        <f t="shared" si="0"/>
        <v/>
      </c>
    </row>
    <row r="63" spans="2:15" x14ac:dyDescent="0.3">
      <c r="F63" s="30" t="str">
        <f t="shared" si="0"/>
        <v/>
      </c>
    </row>
    <row r="64" spans="2:15" x14ac:dyDescent="0.3">
      <c r="F64" s="30" t="str">
        <f t="shared" si="0"/>
        <v/>
      </c>
    </row>
    <row r="65" spans="6:6" x14ac:dyDescent="0.3">
      <c r="F65" s="30" t="str">
        <f t="shared" si="0"/>
        <v/>
      </c>
    </row>
    <row r="66" spans="6:6" x14ac:dyDescent="0.3">
      <c r="F66" s="30" t="str">
        <f t="shared" si="0"/>
        <v/>
      </c>
    </row>
    <row r="67" spans="6:6" x14ac:dyDescent="0.3">
      <c r="F67" s="30" t="str">
        <f t="shared" si="0"/>
        <v/>
      </c>
    </row>
    <row r="68" spans="6:6" x14ac:dyDescent="0.3">
      <c r="F68" s="30" t="str">
        <f t="shared" si="0"/>
        <v/>
      </c>
    </row>
    <row r="69" spans="6:6" x14ac:dyDescent="0.3">
      <c r="F69" s="30" t="str">
        <f t="shared" si="0"/>
        <v/>
      </c>
    </row>
    <row r="70" spans="6:6" x14ac:dyDescent="0.3">
      <c r="F70" s="30" t="str">
        <f t="shared" si="0"/>
        <v/>
      </c>
    </row>
    <row r="71" spans="6:6" x14ac:dyDescent="0.3">
      <c r="F71" s="30" t="str">
        <f t="shared" si="0"/>
        <v/>
      </c>
    </row>
    <row r="72" spans="6:6" x14ac:dyDescent="0.3">
      <c r="F72" s="30" t="str">
        <f t="shared" si="0"/>
        <v/>
      </c>
    </row>
  </sheetData>
  <conditionalFormatting pivot="1">
    <cfRule type="colorScale" priority="1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5:F16 F30:F32 F46:F48 F51:F72">
    <cfRule type="dataBar" priority="1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{579E2F5C-F193-4C47-BD50-BD66872A5908}</x14:id>
        </ext>
      </extLst>
    </cfRule>
  </conditionalFormatting>
  <conditionalFormatting pivot="1" sqref="C11:N11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N26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4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9:N4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0:N50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scale="57" orientation="portrait" r:id="rId4"/>
  <headerFooter>
    <oddHeader>&amp;L&amp;"-,Bold"&amp;16AtliQ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79E2F5C-F193-4C47-BD50-BD66872A590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F15:F16 F30:F32 F46:F48 F51:F72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 d i m _ c u s t o m e r _ e 0 e 6 e 4 e e - 4 c 9 a - 4 e 3 c - b d f f - 7 7 8 1 e 9 3 e b c c 9 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 d i m _ m a r k e t _ 5 1 2 a a e 4 c - 9 4 1 d - 4 c 0 c - a c b 0 - f f a 7 4 7 3 b 3 a 7 f 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 d i m _ p r o d u c t _ b 0 3 6 3 8 7 3 - b a d 3 - 4 0 9 a - 8 9 d 3 - 2 7 c 1 6 6 1 3 d 1 c 6 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 d i m _ d a t e _ 3 2 f f 5 c 5 8 - 8 6 c 0 - 4 d 8 4 - b 5 6 8 - a 8 0 6 f 8 5 a 4 b 3 0 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 n s _ t a r g e t s _ 2 0 2 1 _ 2 d 8 2 c 9 1 7 - 1 c b a - 4 5 5 d - a 6 b 0 - 2 1 8 f 3 6 0 a c e c 8 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 f a c t _ s a l e s _ m o n t l y _ w i t h _ c o s t _ 3 5 2 3 a f f f - 0 6 5 2 - 4 0 d 1 - b 4 2 9 - 1 d 9 b c e c 1 2 4 8 3 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e 0 e 6 e 4 e e - 4 c 9 a - 4 e 3 c - b d f f - 7 7 8 1 e 9 3 e b c c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m a r k e t _ 5 1 2 a a e 4 c - 9 4 1 d - 4 c 0 c - a c b 0 - f f a 7 4 7 3 b 3 a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1 9 f 4 1 e 4 1 - e 4 8 b - 4 7 f 5 - 8 5 8 a - 0 d 4 4 8 2 9 7 7 c 0 b "   x m l n s = " h t t p : / / s c h e m a s . m i c r o s o f t . c o m / D a t a M a s h u p " > A A A A A N 4 H A A B Q S w M E F A A C A A g A J J 8 H W 5 9 2 y m y o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V M z Q w M t c z s N G H i d r 4 Z u Y h V B g B X Q y S R R K 0 c S 7 N K S k t S r V L z d P 1 9 L P R h 3 F t 9 K G e s A M A U E s D B B Q A A g A I A C S f B 1 t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k n w d b M G l y o 9 0 E A A B A F g A A E w A c A E Z v c m 1 1 b G F z L 1 N l Y 3 R p b 2 4 x L m 0 g o h g A K K A U A A A A A A A A A A A A A A A A A A A A A A A A A A A A 1 V h b T 9 t I F H 5 H 4 j + M z I s j W R a h w H Z b 5 S E b Q I u 0 m 5 a G r V Q l K J r Y k 8 S q P Q M z 4 0 A W 8 d / 3 H F 9 i j y 8 h p b S r 8 h C i c 2 a + 8 5 2 r T 6 y Y p w P B y S j 9 3 3 2 / t 6 e W V D K f H F i K h k w R y e Y W 6 Z G Q 6 f 0 9 A n 8 j E U u P g e R C h D 6 T 7 k U A p 2 x r 8 G 5 y / u C x k H i g V 2 y S X L Y 6 + 3 s B L 9 8 r 8 P 0 g m n q x 0 i J i s h G / T M B J d Q f N Z i Z T A 8 x T K 2 S c A j 2 O D 6 y U K f l I 9 d L q t U B Y z p B G r G e V k V x E u n k a D w T X j O u b D Y v L 6 F Z I D U 4 M R p / R 1 E C t 3 D P h x R G c s n c n 6 Y z P W B h E g W a y Z z m W Q w Y i j C O u e i c O O e e e 8 A O + 6 H W P T o 4 c c h U L z U Z 6 H b J e 8 d U d C s 5 u O h t a H 6 W I B N L 6 k 1 F w W C G 1 a z q D g 5 k m k 9 s V D x w y z g 7 0 w 3 D k 0 Z B K 1 d M y L m M P l p Q v 4 P z 1 + p Y V u N e S c j U X M k q Z o x L R a 0 S c x 0 c r d 3 0 K j j G w e c n 1 6 b G L V 5 4 c U q h B o 0 F G N H v Q i S K i 8 i v T N f F t S D V a r i k 8 Y M p Z a M i f C k c + M b j p A b d + q I M r A o k K Y x W s G L k P 9 J L 0 d R h c F f 5 l h z / T M G Z 2 J Q i O V U F A C V 4 v S z I A m S N d A x u n 5 G w j M Q C 5 2 4 X O L q 6 k n O 5 e j e U o L Z t P 4 r 5 U X i i 0 t 3 l Q z j 8 k 5 o P E y d F X H u N Y 4 5 C e Y k 6 Y J s x 5 k Z b C q 0 y L D O q 7 Z 0 W K 8 w M m R Y l g 6 5 x 4 8 7 I 5 8 U 2 9 b E 4 K y G O q 7 t b 6 L p U f t c j f t P X j N w w t s / 1 2 G F q b g u S U p + U 4 7 J O A E 7 1 k R M W z 6 b 8 Q l 9 b u q g 8 x C 2 D g c 9 h v 7 Z g N a F N f N 5 C Q b A F P 3 e c b f B v / H W h l Z s w 2 2 4 G X 2 X 2 3 U v i x 9 z r t l 2 N 9 d / 9 l Q D + g A c s U W z v w 9 F f t w E J + 3 C I / a Z G f / h + d X L 7 Q f d n + k e U z X z 9 M 1 / x g F S g s + a p C s Q W W S n 3 L o J o t h F z X 9 5 L U T E 2 + o j K g F S C z I U 0 f i 9 6 b U 2 C d F O Y 0 g v I O 1 1 P s V v B D t f X i R Q A 9 7 b F K N + 5 e c y k U B s 0 H N 3 P K + F 0 H E S u 7 2 R z N Z 1 a 9 K 7 2 u C z n L n a S R i I t A 8 T i a M V m u s w E N v R i 2 P 1 w 0 Z g p o a 0 a S i Y n T 6 0 6 v o Z f R l V Y f 6 w X 4 m H M a J s Z c g D X 4 V f K 0 o 3 1 z e m L 0 G t P 1 m B m 9 g K K 1 D / C Y f X T Y f e v 8 7 n Q 7 H d d t 0 h 5 1 n b e o f S p i I v i K J U N C i 9 T r w n 2 8 + l e g d J 5 W M r o N A w 2 j z E 2 + / L E e C r 2 E A W Z 3 H I h 2 G O a f 5 w 9 a 0 s Q x 5 Z 5 L K e Q L 5 1 c D t 4 Y p h q 6 Z e z q H I e / n k 7 b 8 j E T F l l Q W w N Y Z l m 8 Z 9 Z K r l M p I U 6 m J m J O / o a W W B X r f 9 9 P 7 d p 0 C A F a u O Y R R b 0 n Q j J u o P s w T h T 1 G E c y v w r c G D l 8 Y l c 2 W 2 2 g C g + R S 2 S 4 K C n t F 1 d a z t Y a T W X F i K r B d n 3 / 4 G G Q x v B m B x k c A + I D x S t o f L b 0 j F 1 9 I 1 B 7 h b c z A 1 8 3 l s r 9 w P w m G s s d m d G 6 c 4 0 6 9 f l R + J k F C 9 A q f a j 1 t 8 Q H d r 2 c k 1 d X D 4 B k Q 2 0 u s j W U S h I Z 0 5 5 R u D I 8 j s W r u G F R U P a z Q g z V x 4 2 d 1 U T R x 3 + / v 7 e e T j a s p M F 8 w r a Y 4 l h o H n L F y 4 e s i N 9 v S 2 l 4 b T S q o y X L X e e 1 f Q T u v K / n Y / B k v S V p e d l Q f w + k T M 4 9 S 7 V H Z t l U Y q T P X h J d k 7 h 8 Y D W o y W 9 K v e n I m 7 n k o q K 8 m l X V l W d 5 X n s n k b 6 V M n p 4 c H n Z / 5 V Q 2 5 u x n r 0 1 4 Z C 5 Z s F j q J A E N 6 o j y G H M W S w h 7 0 6 F t 9 f Q f U E s B A i 0 A F A A C A A g A J J 8 H W 5 9 2 y m y o A A A A + A A A A B I A A A A A A A A A A A A A A A A A A A A A A E N v b m Z p Z y 9 Q Y W N r Y W d l L n h t b F B L A Q I t A B Q A A g A I A C S f B 1 t T c j g s m w A A A O E A A A A T A A A A A A A A A A A A A A A A A P Q A A A B b Q 2 9 u d G V u d F 9 U e X B l c 1 0 u e G 1 s U E s B A i 0 A F A A C A A g A J J 8 H W z B p c q P d B A A A Q B Y A A B M A A A A A A A A A A A A A A A A A 3 A E A A E Z v c m 1 1 b G F z L 1 N l Y 3 R p b 2 4 x L m 1 Q S w U G A A A A A A M A A w D C A A A A B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F o A A A A A A A B W W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N v d W 5 0 I i B W Y W x 1 Z T 0 i b D E 4 O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O C 0 w N 1 Q x N D o y N z o w O C 4 y M D Y x N z U z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m E 4 N j I z N 2 U t M D I y N y 0 0 Y z F k L T k x M j E t Y m R h N z l k M j I z M m R k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B y Z S F Q a X Z v d F R h Y m x l M S I g L z 4 8 R W 5 0 c n k g V H l w Z T 0 i U X V l c n l H c m 9 1 c E l E I i B W Y W x 1 Z T 0 i c 2 Z l M T V i M z R i L T d l N j Y t N G I w O S 1 i M D g y L W Y w M z c w Y T R i N j U y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Q 2 9 1 b n Q i I F Z h b H V l P S J s M j M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U t M D g t M D d U M T Q 6 M j c 6 M D g u M j A x M z Y 0 M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D E x Y 2 I x M D Q t M j A 0 N S 0 0 N 2 Q y L W F j M j M t Y j d h O W I 4 O W E 0 Y j k z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1 B y b 2 1 v d G V k I E h l Y W R l c n M u e 2 1 h c m t l d C w w f S Z x d W 9 0 O y w m c X V v d D t T Z W N 0 a W 9 u M S 9 k a W 1 f b W F y a 2 V 0 L 1 J l c G x h Y 2 V k I G 5 h b i B 3 a X R o I E 5 B I G l u I H R o Z S B z d W J f e m 9 u Z S 5 7 c 3 V i X 3 p v b m U s M X 0 m c X V v d D s s J n F 1 b 3 Q 7 U 2 V j d G l v b j E v Z G l t X 2 1 h c m t l d C 9 S Z X B s Y W N l Z C B u Y W 4 g d 2 l 0 a C B O Q S B p b i B 0 a G U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Q c m 9 t b 3 R l Z C B I Z W F k Z X J z L n t t Y X J r Z X Q s M H 0 m c X V v d D s s J n F 1 b 3 Q 7 U 2 V j d G l v b j E v Z G l t X 2 1 h c m t l d C 9 S Z X B s Y W N l Z C B u Y W 4 g d 2 l 0 a C B O Q S B p b i B 0 a G U g c 3 V i X 3 p v b m U u e 3 N 1 Y l 9 6 b 2 5 l L D F 9 J n F 1 b 3 Q 7 L C Z x d W 9 0 O 1 N l Y 3 R p b 2 4 x L 2 R p b V 9 t Y X J r Z X Q v U m V w b G F j Z W Q g b m F u I H d p d G g g T k E g a W 4 g d G h l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H J l I V B p d m 9 0 V G F i b G U x I i A v P j x F b n R y e S B U e X B l P S J R d W V y e U d y b 3 V w S U Q i I F Z h b H V l P S J z Z m U x N W I z N G I t N 2 U 2 N i 0 0 Y j A 5 L W I w O D I t Z j A z N z B h N G I 2 N T I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U t M D g t M D d U M T Q 6 M j M 6 N D c u N j Y y M j c w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Q 2 Z G Q 4 O D J h L W Q 0 N m M t N D E 4 N i 0 4 Y m M 2 L T R j O D V h N 2 U 1 N m J i O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g c m U h U G l 2 b 3 R U Y W J s Z T E i I C 8 + P E V u d H J 5 I F R 5 c G U 9 I l F 1 Z X J 5 R 3 J v d X B J R C I g V m F s d W U 9 I n N m Z T E 1 Y j M 0 Y i 0 3 Z T Y 2 L T R i M D k t Y j A 4 M i 1 m M D M 3 M G E 0 Y j Y 1 M j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w N l Q x M j o w M D o x O C 4 1 M T k x N z Q 4 W i I g L z 4 8 R W 5 0 c n k g V H l w Z T 0 i R m l s b E N v b H V t b l R 5 c G V z I i B W Y W x 1 Z T 0 i c 0 N R a 0 d B Q T 0 9 I i A v P j x F b n R y e S B U e X B l P S J G a W x s Q 2 9 s d W 1 u T m F t Z X M i I F Z h b H V l P S J z W y Z x d W 9 0 O 0 R h d G U m c X V v d D s s J n F 1 b 3 Q 7 b W 9 u d G g m c X V v d D s s J n F 1 b 3 Q 7 W W V h c i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T M x Y j k y M S 1 i M T c 1 L T Q 3 Z T U t Y j h l Z S 0 0 Z m I 4 O G Y 5 O T U y N 2 Q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5 Z W F y I G N v b H V t b i B 0 b y B 0 Z X h 0 L n t Z Z W F y L D J 9 J n F 1 b 3 Q 7 L C Z x d W 9 0 O 1 N l Y 3 R p b 2 4 x L 2 R p b V 9 k Y X R l L 0 F k Z G V k I G N 1 c 3 R v b S B j b 2 w 6 I E Z Z L n t G W S w 0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e W V h c i B j b 2 x 1 b W 4 g d G 8 g d G V 4 d C 5 7 W W V h c i w y f S Z x d W 9 0 O y w m c X V v d D t T Z W N 0 a W 9 u M S 9 k a W 1 f Z G F 0 Z S 9 B Z G R l Z C B j d X N 0 b 2 0 g Y 2 9 s O i B G W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g c m U h U G l 2 b 3 R U Y W J s Z T E i I C 8 + P E V u d H J 5 I F R 5 c G U 9 I l F 1 Z X J 5 R 3 J v d X B J R C I g V m F s d W U 9 I n N m Z T E 1 Y j M 0 Y i 0 3 Z T Y 2 L T R i M D k t Y j A 4 M i 1 m M D M 3 M G E 0 Y j Y 1 M j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R X h j Z W w l M j B j b 3 V y c 2 U l N U N z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F e G N l b C U y M G N v d X J z Z S U 1 Q 3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F e G N l b C U y M G N v d X J z Z S U 1 Q 3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d G h l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R o Z S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R X h j b H V z a X Z l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3 a X R o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H N 0 Y X J 0 J T I w b 2 Y l M j B t b 2 5 0 a C U y M H R v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e W V h c i U y M G N v b H V t b i U y M H R v J T I w d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J T I w Y 2 9 s J T N B J T I w R l k l M j B t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Y 3 V z d G 9 t J T I w Y 2 9 s J T N B J T I w R l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k x z e F g r W m 4 0 S l M 3 Q 0 M 4 R G N L U z J V a E N V U n B i V 1 Z 1 Y z J s d m J n Q U F B Q U F B Q U F B Q U F B Q V E 1 U T V H T z Z h T l N Z e G 1 S R D N R Y V V i T k J F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Z j E x M z Y 5 Y 2 M t M z M 3 M C 0 0 N z I z L W J l M j k t O T E 3 Y T d i Y m Q w M G I 2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S 0 w O C 0 w N 1 Q x N D o y N D o w N C 4 4 O T Q y O T I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F 1 Z X J 5 R 3 J v d X B J R C I g V m F s d W U 9 I n M 0 N j B l Z T U x M C 1 h N j N i L T Q 5 O G Q t O G M 2 N i 0 0 N D N k Z D A 2 O T Q 2 Y 2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0 Z D k 3 Z D J h L W I x Y j A t N D F m N C 0 4 M T h l L W U 1 Y T Y 1 O D I 1 Z G M 2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A 4 L T A 3 V D E 0 O j I 0 O j A 1 L j E 4 M z Y 2 M z F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A 4 L T A 1 V D A 5 O j I 5 O j I 3 L j c 3 M T I x N D Z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k Z j V k Y T U 2 N i 0 z M G U 4 L T R l Y j I t Y m I 4 M i 0 3 Z T h i Z T B h M T I 5 N j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c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c 2 F s Z X M v U 2 9 1 c m N l L n t D b 2 5 0 Z W 5 0 L D B 9 J n F 1 b 3 Q 7 L C Z x d W 9 0 O 1 N l Y 3 R p b 2 4 x L 3 N h b G V z L 1 N v d X J j Z S 5 7 T m F t Z S w x f S Z x d W 9 0 O y w m c X V v d D t T Z W N 0 a W 9 u M S 9 z Y W x l c y 9 T b 3 V y Y 2 U u e 0 V 4 d G V u c 2 l v b i w y f S Z x d W 9 0 O y w m c X V v d D t T Z W N 0 a W 9 u M S 9 z Y W x l c y 9 T b 3 V y Y 2 U u e 0 R h d G U g Y W N j Z X N z Z W Q s M 3 0 m c X V v d D s s J n F 1 b 3 Q 7 U 2 V j d G l v b j E v c 2 F s Z X M v U 2 9 1 c m N l L n t E Y X R l I G 1 v Z G l m a W V k L D R 9 J n F 1 b 3 Q 7 L C Z x d W 9 0 O 1 N l Y 3 R p b 2 4 x L 3 N h b G V z L 1 N v d X J j Z S 5 7 R G F 0 Z S B j c m V h d G V k L D V 9 J n F 1 b 3 Q 7 L C Z x d W 9 0 O 1 N l Y 3 R p b 2 4 x L 3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s e V 9 3 a X R o X 2 N v c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F b m F i b G V k I i B W Y W x 1 Z T 0 i b D A i I C 8 + P E V u d H J 5 I F R 5 c G U 9 I k Z p b G x D b 2 x 1 b W 5 U e X B l c y I g V m F s d W U 9 I n N C d 1 l E Q X d V R k J R P T 0 i I C 8 + P E V u d H J 5 I F R 5 c G U 9 I k Z p b G x M Y X N 0 V X B k Y X R l Z C I g V m F s d W U 9 I m Q y M D I 1 L T A 4 L T A 3 V D E 0 O j I 0 O j A x L j Q 2 M D A w O T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j Y m M y Y W E 2 Y S 0 y M G Q x L T Q z N D I t Y m Y w O C 1 k O T B h N T A w Y z B m M T k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H J l I V B p d m 9 0 V G F i b G U x I i A v P j x F b n R y e S B U e X B l P S J R d W V y e U d y b 3 V w S U Q i I F Z h b H V l P S J z N D Y w Z W U 1 M T A t Y T Y z Y i 0 0 O T h k L T h j N j Y t N D Q z Z G Q w N j k 0 N m N k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s e V 9 3 a X R o X 2 N v c 3 Q v Q 2 h h b m d l Z C B U e X B l L n t k Y X R l L D B 9 J n F 1 b 3 Q 7 L C Z x d W 9 0 O 1 N l Y 3 R p b 2 4 x L 2 Z h Y 3 R f c 2 F s Z X N f b W 9 u d G x 5 X 3 d p d G h f Y 2 9 z d C 9 D a G F u Z 2 V k I F R 5 c G U u e 3 B y b 2 R 1 Y 3 R f Y 2 9 k Z S w x f S Z x d W 9 0 O y w m c X V v d D t T Z W N 0 a W 9 u M S 9 m Y W N 0 X 3 N h b G V z X 2 1 v b n R s e V 9 3 a X R o X 2 N v c 3 Q v Q 2 h h b m d l Z C B U e X B l L n t j d X N 0 b 2 1 l c l 9 j b 2 R l L D J 9 J n F 1 b 3 Q 7 L C Z x d W 9 0 O 1 N l Y 3 R p b 2 4 x L 2 Z h Y 3 R f c 2 F s Z X N f b W 9 u d G x 5 X 3 d p d G h f Y 2 9 z d C 9 D Y W x j d W x h d G V k I E F i c 2 9 s d X R l I F Z h b H V l I G l u I H F 0 e S B j b 2 x 1 b W 4 u e 1 F 0 e S w z f S Z x d W 9 0 O y w m c X V v d D t T Z W N 0 a W 9 u M S 9 m Y W N 0 X 3 N h b G V z X 2 1 v b n R s e V 9 3 a X R o X 2 N v c 3 Q v Q 2 h h b m d l Z C B U e X B l L n t u Z X R f c 2 F s Z X N f Y W 1 v d W 5 0 L D R 9 J n F 1 b 3 Q 7 L C Z x d W 9 0 O 1 N l Y 3 R p b 2 4 x L 0 Z p b m F u Y 2 U g c m V m L 0 N o Y W 5 n Z W Q g V H l w Z S 5 7 Z n J l a W d o d F 9 j b 3 N 0 L D V 9 J n F 1 b 3 Q 7 L C Z x d W 9 0 O 1 N l Y 3 R p b 2 4 x L 0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x 5 X 3 d p d G h f Y 2 9 z d C 9 D a G F u Z 2 V k I F R 5 c G U u e 2 R h d G U s M H 0 m c X V v d D s s J n F 1 b 3 Q 7 U 2 V j d G l v b j E v Z m F j d F 9 z Y W x l c 1 9 t b 2 5 0 b H l f d 2 l 0 a F 9 j b 3 N 0 L 0 N o Y W 5 n Z W Q g V H l w Z S 5 7 c H J v Z H V j d F 9 j b 2 R l L D F 9 J n F 1 b 3 Q 7 L C Z x d W 9 0 O 1 N l Y 3 R p b 2 4 x L 2 Z h Y 3 R f c 2 F s Z X N f b W 9 u d G x 5 X 3 d p d G h f Y 2 9 z d C 9 D a G F u Z 2 V k I F R 5 c G U u e 2 N 1 c 3 R v b W V y X 2 N v Z G U s M n 0 m c X V v d D s s J n F 1 b 3 Q 7 U 2 V j d G l v b j E v Z m F j d F 9 z Y W x l c 1 9 t b 2 5 0 b H l f d 2 l 0 a F 9 j b 3 N 0 L 0 N h b G N 1 b G F 0 Z W Q g Q W J z b 2 x 1 d G U g V m F s d W U g a W 4 g c X R 5 I G N v b H V t b i 5 7 U X R 5 L D N 9 J n F 1 b 3 Q 7 L C Z x d W 9 0 O 1 N l Y 3 R p b 2 4 x L 2 Z h Y 3 R f c 2 F s Z X N f b W 9 u d G x 5 X 3 d p d G h f Y 2 9 z d C 9 D a G F u Z 2 V k I F R 5 c G U u e 2 5 l d F 9 z Y W x l c 1 9 h b W 9 1 b n Q s N H 0 m c X V v d D s s J n F 1 b 3 Q 7 U 2 V j d G l v b j E v R m l u Y W 5 j Z S B y Z W Y v Q 2 h h b m d l Z C B U e X B l L n t m c m V p Z 2 h 0 X 2 N v c 3 Q s N X 0 m c X V v d D s s J n F 1 b 3 Q 7 U 2 V j d G l v b j E v R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s e V 9 3 a X R o X 2 N v c 3 Q v Q 2 F s Y 3 V s Y X R l Z C U y M E F i c 2 9 s d X R l J T I w V m F s d W U l M j B p b i U y M H F 0 e S U y M G N v b H V t b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R A S 8 n d b 3 6 Q r R 1 E R E T o 3 n G A A A A A A I A A A A A A B B m A A A A A Q A A I A A A A N Z f h 2 L Z y h B U z h w 6 y D C E x r U T o 6 1 x n D l H x u r Y C x S P X y K M A A A A A A 6 A A A A A A g A A I A A A A E 4 W p K 1 6 L t z H 4 v b 5 5 X g D M h G K j U W e J P r H I 5 M 3 L E 0 A 8 b t p U A A A A N Q a J H i O v 7 t I N B h f K R 4 x e p O r O 9 T K s I C e O d r 0 D h 7 x J 5 B o 8 W J e b T 5 x e R 0 4 T e k C Q V c c p f K p d / F Z a x C g k 4 i a d 9 Y x s m v z E X m 3 Y F D U H g Z B L T n 4 T i m S Q A A A A O 9 G j B + R 0 M o O c O r K A J 1 0 0 e D D l B a T t l e 2 / N k G 0 1 x S M K Z g N S n Y r Z M o X 1 o / e v E f L 8 x 6 y 1 R W D r k h H I Z T r L h 6 8 e f p C d g = < / D a t a M a s h u p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0 e 6 e 4 e e - 4 c 9 a - 4 e 3 c - b d f f - 7 7 8 1 e 9 3 e b c c 9 , d i m _ m a r k e t _ 5 1 2 a a e 4 c - 9 4 1 d - 4 c 0 c - a c b 0 - f f a 7 4 7 3 b 3 a 7 f , d i m _ p r o d u c t _ b 0 3 6 3 8 7 3 - b a d 3 - 4 0 9 a - 8 9 d 3 - 2 7 c 1 6 6 1 3 d 1 c 6 , d i m _ d a t e _ 3 2 f f 5 c 5 8 - 8 6 c 0 - 4 d 8 4 - b 5 6 8 - a 8 0 6 f 8 5 a 4 b 3 0 , n s _ t a r g e t s _ 2 0 2 1 _ 2 d 8 2 c 9 1 7 - 1 c b a - 4 5 5 d - a 6 b 0 - 2 1 8 f 3 6 0 a c e c 8 , f a c t _ s a l e s _ m o n t l y _ w i t h _ c o s t _ 3 5 2 3 a f f f - 0 6 5 2 - 4 0 d 1 - b 4 2 9 - 1 d 9 b c e c 1 2 4 8 3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2 f f 5 c 5 8 - 8 6 c 0 - 4 d 8 4 - b 5 6 8 - a 8 0 6 f 8 5 a 4 b 3 0 ] ] > < / C u s t o m C o n t e n t > < / G e m i n i > 
</file>

<file path=customXml/item17.xml>��< ? x m l   v e r s i o n = " 1 . 0 "   e n c o d i n g = " U T F - 1 6 " ? > < G e m i n i   x m l n s = " h t t p : / / g e m i n i / p i v o t c u s t o m i z a t i o n / 7 a b 5 b 4 9 2 - 2 2 5 6 - 4 a 6 a - 8 3 4 a - 9 6 e 4 4 d b b 5 5 4 6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 T a b l e s \ f a c t _ s a l e s _ m o n t l y _ w i t h _ c o s t < / K e y > < / D i a g r a m O b j e c t K e y > < D i a g r a m O b j e c t K e y > < K e y > T a b l e s \ f a c t _ s a l e s _ m o n t l y _ w i t h _ c o s t \ C o l u m n s \ d a t e < / K e y > < / D i a g r a m O b j e c t K e y > < D i a g r a m O b j e c t K e y > < K e y > T a b l e s \ f a c t _ s a l e s _ m o n t l y _ w i t h _ c o s t \ C o l u m n s \ p r o d u c t _ c o d e < / K e y > < / D i a g r a m O b j e c t K e y > < D i a g r a m O b j e c t K e y > < K e y > T a b l e s \ f a c t _ s a l e s _ m o n t l y _ w i t h _ c o s t \ C o l u m n s \ c u s t o m e r _ c o d e < / K e y > < / D i a g r a m O b j e c t K e y > < D i a g r a m O b j e c t K e y > < K e y > T a b l e s \ f a c t _ s a l e s _ m o n t l y _ w i t h _ c o s t \ C o l u m n s \ Q t y < / K e y > < / D i a g r a m O b j e c t K e y > < D i a g r a m O b j e c t K e y > < K e y > T a b l e s \ f a c t _ s a l e s _ m o n t l y _ w i t h _ c o s t \ C o l u m n s \ n e t _ s a l e s _ a m o u n t < / K e y > < / D i a g r a m O b j e c t K e y > < D i a g r a m O b j e c t K e y > < K e y > T a b l e s \ f a c t _ s a l e s _ m o n t l y _ w i t h _ c o s t \ C o l u m n s \ f r e i g h t _ c o s t < / K e y > < / D i a g r a m O b j e c t K e y > < D i a g r a m O b j e c t K e y > < K e y > T a b l e s \ f a c t _ s a l e s _ m o n t l y _ w i t h _ c o s t \ C o l u m n s \ m a n u f a c t u r i n g _ c o s t 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l y _ w i t h _ c o s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 R e l a t i o n s h i p s \ & l t ; T a b l e s \ f a c t _ s a l e s _ m o n t l y _ w i t h _ c o s t \ C o l u m n s \ d a t e & g t ; - & l t ; T a b l e s \ d i m _ d a t e \ C o l u m n s \ D a t e & g t ; \ C r o s s F i l t e r 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 R e l a t i o n s h i p s \ & l t ; T a b l e s \ f a c t _ s a l e s _ m o n t l y _ w i t h _ c o s t \ C o l u m n s \ d a t e & g t ; - & l t ; T a b l e s \ d i m _ d a t e \ C o l u m n s \ D a t e & g t ; 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 1 7 4 . 8 < / H e i g h t > < I s E x p a n d e d > t r u e < / I s E x p a n d e d > < L a y e d O u t > t r u e < / L a y e d O u t > < L e f t > 2 9 7 . 6 < / L e f t > < T a b I n d e x > 1 < / T a b I n d e x > < T o p > 3 1 . 5 9 9 9 9 9 9 9 9 9 9 9 9 9 4 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 1 2 0 . 3 9 9 9 9 9 9 9 9 9 9 9 9 8 < / H e i g h t > < I s E x p a n d e d > t r u e < / I s E x p a n d e d > < L a y e d O u t > t r u e < / L a y e d O u t > < S c r o l l V e r t i c a l O f f s e t > 0 . 2 1 3 3 3 3 3 3 3 3 3 3 3 6 6 6 8 < / S c r o l l V e r t i c a l O f f s e t > < T o p > 1 0 . 4 0 0 0 0 0 0 0 0 0 0 0 0 0 6 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 1 8 3 . 6 0 0 0 0 0 0 0 0 0 0 0 0 2 < / H e i g h t > < I s E x p a n d e d > t r u e < / I s E x p a n d e d > < L a y e d O u t > t r u e < / L a y e d O u t > < L e f t > 1 0 2 2 . 6 0 7 6 2 1 1 3 5 3 3 1 6 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 7 4 6 . 2 0 7 6 2 1 1 3 5 3 3 1 4 6 < / L e f t > < T a b I n d e x > 5 < / T a b I n d e x > < T o p > 3 7 5 . 7 9 9 9 9 9 9 9 9 9 9 9 9 5 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 4 0 9 . 4 0 7 6 2 1 1 3 5 3 3 1 4 < / L e f t > < T a b I n d e x > 4 < / T a b I n d e x > < T o p > 3 4 0 . 9 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 T a b l e s \ f a c t _ s a l e s _ m o n t l y _ w i t h _ c o s t < / K e y > < / a : K e y > < a : V a l u e   i : t y p e = " D i a g r a m D i s p l a y N o d e V i e w S t a t e " > < H e i g h t > 2 1 6 . 3 9 9 9 9 9 9 9 9 9 9 9 9 8 < / H e i g h t > < I s E x p a n d e d > t r u e < / I s E x p a n d e d > < L a y e d O u t > t r u e < / L a y e d O u t > < L e f t > 6 4 7 . 8 0 7 6 2 1 1 3 5 3 3 1 3 7 < / L e f t > < T a b I n d e x > 2 < / T a b I n d e x > < T o p > 5 1 . 5 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 ( 2 8 1 . 6 , 1 1 9 ) .   E n d   p o i n t   2 :   ( 2 1 6 , 6 0 . 6 ) 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 2 8 1 . 6 < / b : _ x > < b : _ y > 1 1 9 < / b : _ y > < / b : P o i n t > < b : P o i n t > < b : _ x > 2 7 0 . 2 0 0 0 0 0 0 0 0 0 0 0 0 5 < / b : _ x > < b : _ y > 1 1 9 < / b : _ y > < / b : P o i n t > < b : P o i n t > < b : _ x > 2 6 8 . 2 0 0 0 0 0 0 0 0 0 0 0 0 5 < / b : _ x > < b : _ y > 1 1 7 < / b : _ y > < / b : P o i n t > < b : P o i n t > < b : _ x > 2 6 8 . 2 0 0 0 0 0 0 0 0 0 0 0 0 5 < / b : _ x > < b : _ y > 6 2 . 6 < / b : _ y > < / b : P o i n t > < b : P o i n t > < b : _ x > 2 6 6 . 2 0 0 0 0 0 0 0 0 0 0 0 0 5 < / b : _ x > < b : _ y > 6 0 . 6 < / b : _ y > < / b : P o i n t > < b : P o i n t > < b : _ x > 2 1 6 . 0 0 0 0 0 0 0 0 0 0 0 0 0 6 < / b : _ x > < b : _ y > 6 0 . 5 9 9 9 9 9 9 9 9 9 9 9 9 9 4 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 2 8 1 . 6 < / b : _ x > < b : _ y > 1 1 1 < / b : _ y > < / L a b e l L o c a t i o n > < L o c a t i o n   x m l n s : b = " h t t p : / / s c h e m a s . d a t a c o n t r a c t . o r g / 2 0 0 4 / 0 7 / S y s t e m . W i n d o w s " > < b : _ x > 2 9 7 . 6 < / b : _ x > < b : _ y > 1 1 9 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 5 2 . 5 9 9 9 9 9 9 9 9 9 9 9 9 9 4 < / b : _ y > < / L a b e l L o c a t i o n > < L o c a t i o n   x m l n s : b = " h t t p : / / s c h e m a s . d a t a c o n t r a c t . o r g / 2 0 0 4 / 0 7 / S y s t e m . W i n d o w s " > < b : _ x > 2 0 0 . 0 0 0 0 0 0 0 0 0 0 0 0 0 6 < / b : _ x > < b : _ y > 6 0 . 5 9 9 9 9 9 9 9 9 9 9 9 9 9 4 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 2 8 1 . 6 < / b : _ x > < b : _ y > 1 1 9 < / b : _ y > < / b : P o i n t > < b : P o i n t > < b : _ x > 2 7 0 . 2 0 0 0 0 0 0 0 0 0 0 0 0 5 < / b : _ x > < b : _ y > 1 1 9 < / b : _ y > < / b : P o i n t > < b : P o i n t > < b : _ x > 2 6 8 . 2 0 0 0 0 0 0 0 0 0 0 0 0 5 < / b : _ x > < b : _ y > 1 1 7 < / b : _ y > < / b : P o i n t > < b : P o i n t > < b : _ x > 2 6 8 . 2 0 0 0 0 0 0 0 0 0 0 0 0 5 < / b : _ x > < b : _ y > 6 2 . 6 < / b : _ y > < / b : P o i n t > < b : P o i n t > < b : _ x > 2 6 6 . 2 0 0 0 0 0 0 0 0 0 0 0 0 5 < / b : _ x > < b : _ y > 6 0 . 6 < / b : _ y > < / b : P o i n t > < b : P o i n t > < b : _ x > 2 1 6 . 0 0 0 0 0 0 0 0 0 0 0 0 0 6 < / b : _ x > < b : _ y > 6 0 . 5 9 9 9 9 9 9 9 9 9 9 9 9 9 4 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 ( 3 9 3 . 4 0 7 6 2 1 1 3 5 3 3 1 , 4 1 5 . 9 ) .   E n d   p o i n t   2 :   ( 2 1 6 , 8 0 . 6 ) 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 3 9 3 . 4 0 7 6 2 1 1 3 5 3 3 1 3 4 < / b : _ x > < b : _ y > 4 1 5 . 9 < / b : _ y > < / b : P o i n t > < b : P o i n t > < b : _ x > 2 6 5 . 2 0 0 0 0 0 0 0 0 0 0 0 0 5 < / b : _ x > < b : _ y > 4 1 5 . 9 < / b : _ y > < / b : P o i n t > < b : P o i n t > < b : _ x > 2 6 3 . 2 0 0 0 0 0 0 0 0 0 0 0 0 5 < / b : _ x > < b : _ y > 4 1 3 . 9 < / b : _ y > < / b : P o i n t > < b : P o i n t > < b : _ x > 2 6 3 . 2 0 0 0 0 0 0 0 0 0 0 0 0 5 < / b : _ x > < b : _ y > 8 2 . 6 < / b : _ y > < / b : P o i n t > < b : P o i n t > < b : _ x > 2 6 1 . 2 0 0 0 0 0 0 0 0 0 0 0 0 5 < / b : _ x > < b : _ y > 8 0 . 6 < / b : _ y > < / b : P o i n t > < b : P o i n t > < b : _ x > 2 1 6 < / b : _ x > < b : _ y > 8 0 . 6 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 3 9 3 . 4 0 7 6 2 1 1 3 5 3 3 1 3 4 < / b : _ x > < b : _ y > 4 0 7 . 9 < / b : _ y > < / L a b e l L o c a t i o n > < L o c a t i o n   x m l n s : b = " h t t p : / / s c h e m a s . d a t a c o n t r a c t . o r g / 2 0 0 4 / 0 7 / S y s t e m . W i n d o w s " > < b : _ x > 4 0 9 . 4 0 7 6 2 1 1 3 5 3 3 1 3 4 < / b : _ x > < b : _ y > 4 1 5 . 9 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 7 2 . 6 < / b : _ y > < / L a b e l L o c a t i o n > < L o c a t i o n   x m l n s : b = " h t t p : / / s c h e m a s . d a t a c o n t r a c t . o r g / 2 0 0 4 / 0 7 / S y s t e m . W i n d o w s " > < b : _ x > 2 0 0 < / b : _ x > < b : _ y > 8 0 . 6 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 3 9 3 . 4 0 7 6 2 1 1 3 5 3 3 1 3 4 < / b : _ x > < b : _ y > 4 1 5 . 9 < / b : _ y > < / b : P o i n t > < b : P o i n t > < b : _ x > 2 6 5 . 2 0 0 0 0 0 0 0 0 0 0 0 0 5 < / b : _ x > < b : _ y > 4 1 5 . 9 < / b : _ y > < / b : P o i n t > < b : P o i n t > < b : _ x > 2 6 3 . 2 0 0 0 0 0 0 0 0 0 0 0 0 5 < / b : _ x > < b : _ y > 4 1 3 . 9 < / b : _ y > < / b : P o i n t > < b : P o i n t > < b : _ x > 2 6 3 . 2 0 0 0 0 0 0 0 0 0 0 0 0 5 < / b : _ x > < b : _ y > 8 2 . 6 < / b : _ y > < / b : P o i n t > < b : P o i n t > < b : _ x > 2 6 1 . 2 0 0 0 0 0 0 0 0 0 0 0 0 5 < / b : _ x > < b : _ y > 8 0 . 6 < / b : _ y > < / b : P o i n t > < b : P o i n t > < b : _ x > 2 1 6 < / b : _ x > < b : _ y > 8 0 . 6 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 ( 6 2 5 . 4 0 7 6 2 1 1 3 5 3 3 1 , 4 1 5 . 9 ) .   E n d   p o i n t   2 :   ( 7 3 0 . 2 0 7 6 2 1 1 3 5 3 3 1 , 4 5 0 . 8 ) 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 6 2 5 . 4 0 7 6 2 1 1 3 5 3 3 1 4 < / b : _ x > < b : _ y > 4 1 5 . 9 < / b : _ y > < / b : P o i n t > < b : P o i n t > < b : _ x > 6 7 5 . 8 0 7 6 2 0 9 9 9 9 9 9 9 3 < / b : _ x > < b : _ y > 4 1 5 . 9 < / b : _ y > < / b : P o i n t > < b : P o i n t > < b : _ x > 6 7 7 . 8 0 7 6 2 0 9 9 9 9 9 9 9 3 < / b : _ x > < b : _ y > 4 1 7 . 9 < / b : _ y > < / b : P o i n t > < b : P o i n t > < b : _ x > 6 7 7 . 8 0 7 6 2 0 9 9 9 9 9 9 9 3 < / b : _ x > < b : _ y > 4 4 8 . 8 < / b : _ y > < / b : P o i n t > < b : P o i n t > < b : _ x > 6 7 9 . 8 0 7 6 2 0 9 9 9 9 9 9 9 3 < / b : _ x > < b : _ y > 4 5 0 . 8 < / b : _ y > < / b : P o i n t > < b : P o i n t > < b : _ x > 7 3 0 . 2 0 7 6 2 1 1 3 5 3 3 1 4 6 < / b : _ x > < b : _ y > 4 5 0 . 8 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 6 0 9 . 4 0 7 6 2 1 1 3 5 3 3 1 4 < / b : _ x > < b : _ y > 4 0 7 . 9 < / b : _ y > < / L a b e l L o c a t i o n > < L o c a t i o n   x m l n s : b = " h t t p : / / s c h e m a s . d a t a c o n t r a c t . o r g / 2 0 0 4 / 0 7 / S y s t e m . W i n d o w s " > < b : _ x > 6 0 9 . 4 0 7 6 2 1 1 3 5 3 3 1 4 < / b : _ x > < b : _ y > 4 1 5 . 9 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 7 3 0 . 2 0 7 6 2 1 1 3 5 3 3 1 4 6 < / b : _ x > < b : _ y > 4 4 2 . 8 < / b : _ y > < / L a b e l L o c a t i o n > < L o c a t i o n   x m l n s : b = " h t t p : / / s c h e m a s . d a t a c o n t r a c t . o r g / 2 0 0 4 / 0 7 / S y s t e m . W i n d o w s " > < b : _ x > 7 4 6 . 2 0 7 6 2 1 1 3 5 3 3 1 3 5 < / b : _ x > < b : _ y > 4 5 0 . 8 0 0 0 0 0 0 0 0 0 0 0 0 7 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 6 2 5 . 4 0 7 6 2 1 1 3 5 3 3 1 4 < / b : _ x > < b : _ y > 4 1 5 . 9 < / b : _ y > < / b : P o i n t > < b : P o i n t > < b : _ x > 6 7 5 . 8 0 7 6 2 0 9 9 9 9 9 9 9 3 < / b : _ x > < b : _ y > 4 1 5 . 9 < / b : _ y > < / b : P o i n t > < b : P o i n t > < b : _ x > 6 7 7 . 8 0 7 6 2 0 9 9 9 9 9 9 9 3 < / b : _ x > < b : _ y > 4 1 7 . 9 < / b : _ y > < / b : P o i n t > < b : P o i n t > < b : _ x > 6 7 7 . 8 0 7 6 2 0 9 9 9 9 9 9 9 3 < / b : _ x > < b : _ y > 4 4 8 . 8 < / b : _ y > < / b : P o i n t > < b : P o i n t > < b : _ x > 6 7 9 . 8 0 7 6 2 0 9 9 9 9 9 9 9 3 < / b : _ x > < b : _ y > 4 5 0 . 8 < / b : _ y > < / b : P o i n t > < b : P o i n t > < b : _ x > 7 3 0 . 2 0 7 6 2 1 1 3 5 3 3 1 4 6 < / b : _ x > < b : _ y > 4 5 0 . 8 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 ( 6 3 1 . 8 0 7 6 2 1 1 3 5 3 3 1 , 1 5 9 . 7 ) .   E n d   p o i n t   2 :   ( 5 1 3 . 6 , 1 1 9 ) 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 6 3 1 . 8 0 7 6 2 1 1 3 5 3 3 1 3 7 < / b : _ x > < b : _ y > 1 5 9 . 7 < / b : _ y > < / b : P o i n t > < b : P o i n t > < b : _ x > 5 7 4 . 7 0 3 8 1 0 5 < / b : _ x > < b : _ y > 1 5 9 . 7 < / b : _ y > < / b : P o i n t > < b : P o i n t > < b : _ x > 5 7 2 . 7 0 3 8 1 0 5 < / b : _ x > < b : _ y > 1 5 7 . 7 < / b : _ y > < / b : P o i n t > < b : P o i n t > < b : _ x > 5 7 2 . 7 0 3 8 1 0 5 < / b : _ x > < b : _ y > 1 2 1 < / b : _ y > < / b : P o i n t > < b : P o i n t > < b : _ x > 5 7 0 . 7 0 3 8 1 0 5 < / b : _ x > < b : _ y > 1 1 9 < / b : _ y > < / b : P o i n t > < b : P o i n t > < b : _ x > 5 1 3 . 6 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 6 3 1 . 8 0 7 6 2 1 1 3 5 3 3 1 3 7 < / b : _ x > < b : _ y > 1 5 1 . 7 < / b : _ y > < / L a b e l L o c a t i o n > < L o c a t i o n   x m l n s : b = " h t t p : / / s c h e m a s . d a t a c o n t r a c t . o r g / 2 0 0 4 / 0 7 / S y s t e m . W i n d o w s " > < b : _ x > 6 4 7 . 8 0 7 6 2 1 1 3 5 3 3 1 3 7 < / b : _ x > < b : _ y > 1 5 9 . 7 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 4 9 7 . 6 < / b : _ x > < b : _ y > 1 1 1 < / b : _ y > < / L a b e l L o c a t i o n > < L o c a t i o n   x m l n s : b = " h t t p : / / s c h e m a s . d a t a c o n t r a c t . o r g / 2 0 0 4 / 0 7 / S y s t e m . W i n d o w s " > < b : _ x > 4 9 7 . 5 9 9 9 9 9 9 9 9 9 9 9 9 7 < / b : _ x > < b : _ y > 1 1 9 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 6 3 1 . 8 0 7 6 2 1 1 3 5 3 3 1 3 7 < / b : _ x > < b : _ y > 1 5 9 . 7 < / b : _ y > < / b : P o i n t > < b : P o i n t > < b : _ x > 5 7 4 . 7 0 3 8 1 0 5 < / b : _ x > < b : _ y > 1 5 9 . 7 < / b : _ y > < / b : P o i n t > < b : P o i n t > < b : _ x > 5 7 2 . 7 0 3 8 1 0 5 < / b : _ x > < b : _ y > 1 5 7 . 7 < / b : _ y > < / b : P o i n t > < b : P o i n t > < b : _ x > 5 7 2 . 7 0 3 8 1 0 5 < / b : _ x > < b : _ y > 1 2 1 < / b : _ y > < / b : P o i n t > < b : P o i n t > < b : _ x > 5 7 0 . 7 0 3 8 1 0 5 < / b : _ x > < b : _ y > 1 1 9 < / b : _ y > < / b : P o i n t > < b : P o i n t > < b : _ x > 5 1 3 . 6 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 ( 8 6 3 . 8 0 7 6 2 1 1 3 5 3 3 1 , 1 5 9 . 7 ) .   E n d   p o i n t   2 :   ( 1 0 0 6 . 6 0 7 6 2 1 1 3 5 3 3 , 9 1 . 8 ) 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 8 6 3 . 8 0 7 6 2 1 1 3 5 3 3 1 3 7 < / b : _ x > < b : _ y > 1 5 9 . 7 0 0 0 0 0 0 0 0 0 0 0 0 2 < / b : _ y > < / b : P o i n t > < b : P o i n t > < b : _ x > 9 3 3 . 2 0 7 6 2 1 < / b : _ x > < b : _ y > 1 5 9 . 7 < / b : _ y > < / b : P o i n t > < b : P o i n t > < b : _ x > 9 3 5 . 2 0 7 6 2 1 < / b : _ x > < b : _ y > 1 5 7 . 7 < / b : _ y > < / b : P o i n t > < b : P o i n t > < b : _ x > 9 3 5 . 2 0 7 6 2 1 < / b : _ x > < b : _ y > 9 3 . 8 < / b : _ y > < / b : P o i n t > < b : P o i n t > < b : _ x > 9 3 7 . 2 0 7 6 2 1 < / b : _ x > < b : _ y > 9 1 . 8 < / b : _ y > < / b : P o i n t > < b : P o i n t > < b : _ x > 1 0 0 6 . 6 0 7 6 2 1 1 3 5 3 3 1 7 < / b : _ x > < b : _ y > 9 1 . 8 0 0 0 0 0 0 0 0 0 0 0 0 1 1 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 8 4 7 . 8 0 7 6 2 1 1 3 5 3 3 1 3 7 < / b : _ x > < b : _ y > 1 5 1 . 7 0 0 0 0 0 0 0 0 0 0 0 0 2 < / b : _ y > < / L a b e l L o c a t i o n > < L o c a t i o n   x m l n s : b = " h t t p : / / s c h e m a s . d a t a c o n t r a c t . o r g / 2 0 0 4 / 0 7 / S y s t e m . W i n d o w s " > < b : _ x > 8 4 7 . 8 0 7 6 2 1 1 3 5 3 3 1 3 7 < / b : _ x > < b : _ y > 1 5 9 . 7 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 1 0 0 6 . 6 0 7 6 2 1 1 3 5 3 3 1 7 < / b : _ x > < b : _ y > 8 3 . 8 0 0 0 0 0 0 0 0 0 0 0 0 1 1 < / b : _ y > < / L a b e l L o c a t i o n > < L o c a t i o n   x m l n s : b = " h t t p : / / s c h e m a s . d a t a c o n t r a c t . o r g / 2 0 0 4 / 0 7 / S y s t e m . W i n d o w s " > < b : _ x > 1 0 2 2 . 6 0 7 6 2 1 1 3 5 3 3 1 6 < / b : _ x > < b : _ y > 9 1 . 8 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 8 6 3 . 8 0 7 6 2 1 1 3 5 3 3 1 3 7 < / b : _ x > < b : _ y > 1 5 9 . 7 0 0 0 0 0 0 0 0 0 0 0 0 2 < / b : _ y > < / b : P o i n t > < b : P o i n t > < b : _ x > 9 3 3 . 2 0 7 6 2 1 < / b : _ x > < b : _ y > 1 5 9 . 7 < / b : _ y > < / b : P o i n t > < b : P o i n t > < b : _ x > 9 3 5 . 2 0 7 6 2 1 < / b : _ x > < b : _ y > 1 5 7 . 7 < / b : _ y > < / b : P o i n t > < b : P o i n t > < b : _ x > 9 3 5 . 2 0 7 6 2 1 < / b : _ x > < b : _ y > 9 3 . 8 < / b : _ y > < / b : P o i n t > < b : P o i n t > < b : _ x > 9 3 7 . 2 0 7 6 2 1 < / b : _ x > < b : _ y > 9 1 . 8 < / b : _ y > < / b : P o i n t > < b : P o i n t > < b : _ x > 1 0 0 6 . 6 0 7 6 2 1 1 3 5 3 3 1 7 < / b : _ x > < b : _ y > 9 1 . 8 0 0 0 0 0 0 0 0 0 0 0 0 1 1 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 ( 7 4 7 . 8 0 7 6 2 1 , 2 8 3 . 9 ) .   E n d   p o i n t   2 :   ( 8 4 6 . 2 0 7 6 2 1 , 3 5 9 . 8 ) 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 7 4 7 . 8 0 7 6 2 1 < / b : _ x > < b : _ y > 2 8 3 . 9 < / b : _ y > < / b : P o i n t > < b : P o i n t > < b : _ x > 7 4 7 . 8 0 7 6 2 1 < / b : _ x > < b : _ y > 3 1 9 . 8 5 < / b : _ y > < / b : P o i n t > < b : P o i n t > < b : _ x > 7 4 9 . 8 0 7 6 2 1 < / b : _ x > < b : _ y > 3 2 1 . 8 5 < / b : _ y > < / b : P o i n t > < b : P o i n t > < b : _ x > 8 4 4 . 2 0 7 6 2 1 < / b : _ x > < b : _ y > 3 2 1 . 8 5 < / b : _ y > < / b : P o i n t > < b : P o i n t > < b : _ x > 8 4 6 . 2 0 7 6 2 1 < / b : _ x > < b : _ y > 3 2 3 . 8 5 < / b : _ y > < / b : P o i n t > < b : P o i n t > < b : _ x > 8 4 6 . 2 0 7 6 2 1 < / b : _ x > < b : _ y > 3 5 9 . 7 9 9 9 9 9 9 9 9 9 9 9 9 5 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 7 3 9 . 8 0 7 6 2 1 < / b : _ x > < b : _ y > 2 6 7 . 9 < / b : _ y > < / L a b e l L o c a t i o n > < L o c a t i o n   x m l n s : b = " h t t p : / / s c h e m a s . d a t a c o n t r a c t . o r g / 2 0 0 4 / 0 7 / S y s t e m . W i n d o w s " > < b : _ x > 7 4 7 . 8 0 7 6 2 1 < / b : _ x > < b : _ y > 2 6 7 . 9 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 8 3 8 . 2 0 7 6 2 1 < / b : _ x > < b : _ y > 3 5 9 . 7 9 9 9 9 9 9 9 9 9 9 9 9 5 < / b : _ y > < / L a b e l L o c a t i o n > < L o c a t i o n   x m l n s : b = " h t t p : / / s c h e m a s . d a t a c o n t r a c t . o r g / 2 0 0 4 / 0 7 / S y s t e m . W i n d o w s " > < b : _ x > 8 4 6 . 2 0 7 6 2 1 < / b : _ x > < b : _ y > 3 7 5 . 7 9 9 9 9 9 9 9 9 9 9 9 9 5 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 7 4 7 . 8 0 7 6 2 1 < / b : _ x > < b : _ y > 2 8 3 . 9 < / b : _ y > < / b : P o i n t > < b : P o i n t > < b : _ x > 7 4 7 . 8 0 7 6 2 1 < / b : _ x > < b : _ y > 3 1 9 . 8 5 < / b : _ y > < / b : P o i n t > < b : P o i n t > < b : _ x > 7 4 9 . 8 0 7 6 2 1 < / b : _ x > < b : _ y > 3 2 1 . 8 5 < / b : _ y > < / b : P o i n t > < b : P o i n t > < b : _ x > 8 4 4 . 2 0 7 6 2 1 < / b : _ x > < b : _ y > 3 2 1 . 8 5 < / b : _ y > < / b : P o i n t > < b : P o i n t > < b : _ x > 8 4 6 . 2 0 7 6 2 1 < / b : _ x > < b : _ y > 3 2 3 . 8 5 < / b : _ y > < / b : P o i n t > < b : P o i n t > < b : _ x > 8 4 6 . 2 0 7 6 2 1 < / b : _ x > < b : _ y > 3 5 9 . 7 9 9 9 9 9 9 9 9 9 9 9 9 5 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  t a r g e t < / K e y > < / D i a g r a m O b j e c t K e y > < D i a g r a m O b j e c t K e y > < K e y > M e a s u r e s \ 2 0 2 1 -   t a r g e t \ T a g I n f o \ F o r m u l a < / K e y > < / D i a g r a m O b j e c t K e y > < D i a g r a m O b j e c t K e y > < K e y > M e a s u r e s \ 2 0 2 1 - 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 m a r g i n % < / K e y > < / D i a g r a m O b j e c t K e y > < D i a g r a m O b j e c t K e y > < K e y > M e a s u r e s \ G r o s s   m a r g i n % \ T a g I n f o \ F o r m u l a < / K e y > < / D i a g r a m O b j e c t K e y > < D i a g r a m O b j e c t K e y > < K e y > M e a s u r e s \ G r o s s   m a r g i n % \ T a g I n f o \ V a l u e 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l y _ 0 a 9 e d c 7 8 - 3 4 1 5 - 4 c f 9 - 9 2 9 9 - f 3 7 3 d 0 2 0 0 f c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f 7 c d e 9 d - 9 3 2 0 - 4 8 a 5 - 9 7 c 6 - 1 7 f c 7 0 3 9 d 9 a 6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3 3 a 9 4 8 9 d - a 9 a a - 4 d 2 5 - 9 6 c f - 5 5 5 b 8 1 3 d 3 7 a b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_ 3 2 f f 5 c 5 8 - 8 6 c 0 - 4 d 8 4 - b 5 6 8 - a 8 0 6 f 8 5 a 4 b 3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 2 4 3 < / i n t > < / v a l u e > < / i t e m > < i t e m > < k e y > < s t r i n g > m o n t h < / s t r i n g > < / k e y > < v a l u e > < i n t > 2 6 4 < / i n t > < / v a l u e > < / i t e m > < i t e m > < k e y > < s t r i n g > Y e a r < / s t r i n g > < / k e y > < v a l u e > < i n t > 7 6 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 8 8 < / i n t > < / v a l u e > < / i t e m > < i t e m > < k e y > < s t r i n g > Q u a r t e r < / s t r i n g > < / k e y > < v a l u e > < i n t > 1 0 4 < / i n t > < / v a l u e > < / i t e m > < i t e m > < k e y > < s t r i n g > F Y _ m o n t h _ n o < / s t r i n g > < / k e y > < v a l u e > < i n t > 1 2 3 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< / s t r i n g > < / k e y > < v a l u e > < i n t > 3 < / i n t > < / v a l u e > < / i t e m > < i t e m > < k e y > < s t r i n g > m m m < / s t r i n g > < / k e y > < v a l u e > < i n t > 4 < / i n t > < / v a l u e > < / i t e m > < i t e m > < k e y > < s t r i n g > Q u a r t e r < / s t r i n g > < / k e y > < v a l u e > < i n t > 6 < / i n t > < / v a l u e > < / i t e m > < i t e m > < k e y > < s t r i n g > F Y _ m o n t h _ n o 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S o r t B y C o l u m n > F Y _ m o n t h _ n o < / S o r t B y C o l u m n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2 6 d 8 c 1 e 3 - 5 d e 5 - 4 6 3 c - b 2 d e - 3 d 1 5 a 6 9 a 1 2 d c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l y _ w i t h _ c o s t _ 3 5 2 3 a f f f - 0 6 5 2 - 4 0 d 1 - b 4 2 9 - 1 d 9 b c e c 1 2 4 8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 1 4 6 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4 4 e c 6 9 b c - 3 a 2 3 - 4 5 3 f - a 9 b d - 2 1 f 6 b 6 3 e c f 9 1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8 d a d 7 2 e a - b 4 e 1 - 4 4 7 1 - 8 b 2 9 - c 3 e b 5 8 0 b e d 2 4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3 4 7 1 4 c d 6 - 9 d 9 9 - 4 3 c 9 - a 9 a 4 - 7 2 e c 8 2 d c c 9 7 6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  t a r g e t < / M e a s u r e N a m e > < D i s p l a y N a m e > 2 0 2 1 - 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b d 4 e 7 d b d - 8 f 2 4 - 4 7 e 1 - a c d a - 6 2 0 5 1 d a 9 7 4 9 5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 m a r g i n % < / M e a s u r e N a m e > < D i s p l a y N a m e > G r o s s   m a r g i n % 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d i m _ p r o d u c t _ b 0 3 6 3 8 7 3 - b a d 3 - 4 0 9 a - 8 9 d 3 - 2 7 c 1 6 6 1 3 d 1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 v a r i a n t < / s t r i n g > < / k e y > < v a l u e > < i n t > 9 7 < / i n t > < / v a l u e > < / i t e m > < i t e m > < k e y > < s t r i n g > p r o d u c t < / s t r i n g > < / k e y > < v a l u e > < i n t > 1 0 4 < / i n t > < / v a l u e > < / i t e m > < i t e m > < k e y > < s t r i n g > c a t e g o r y < / s t r i n g > < / k e y > < v a l u e > < i n t > 1 1 0 < / i n t > < / v a l u e > < / i t e m > < i t e m > < k e y > < s t r i n g > s e g m e n t < / s t r i n g > < / k e y > < v a l u e > < i n t > 1 0 9 < / i n t > < / v a l u e > < / i t e m > < i t e m > < k e y > < s t r i n g > d i v i s i o n < / s t r i n g > < / k e y > < v a l u e > < i n t > 1 0 2 < / i n t > < / v a l u e > < / i t e m > < i t e m > < k e y > < s t r i n g > p r o d u c t _ c o d e < / s t r i n g > < / k e y > < v a l u e > < i n t > 1 5 0 < / i n t > < / v a l u e > < / i t e m > < / C o l u m n W i d t h s > < C o l u m n D i s p l a y I n d e x > < i t e m > < k e y > < s t r i n g > v a r i a n t < / s t r i n g > < / k e y > < v a l u e > < i n t > 5 < / i n t > < / v a l u e > < / i t e m > < i t e m > < k e y > < s t r i n g > p r o d u c t < / s t r i n g > < / k e y > < v a l u e > < i n t > 4 < / i n t > < / v a l u e > < / i t e m > < i t e m > < k e y > < s t r i n g > c a t e g o r y < / s t r i n g > < / k e y > < v a l u e > < i n t > 3 < / i n t > < / v a l u e > < / i t e m > < i t e m > < k e y > < s t r i n g > s e g m e n t < / s t r i n g > < / k e y > < v a l u e > < i n t > 2 < / i n t > < / v a l u e > < / i t e m > < i t e m > < k e y > < s t r i n g > d i v i s i o n < / s t r i n g > < / k e y > < v a l u e > < i n t > 1 < / i n t > < / v a l u e > < / i t e m > < i t e m > < k e y > < s t r i n g > p r o d u c t _ c o d e 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0 b 0 e d 3 e f - 8 8 4 4 - 4 d f f - 8 e c b - 5 8 c e b e c d 3 1 7 2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n s _ t a r g e t s _ 2 0 2 1 _ 2 d 8 2 c 9 1 7 - 1 c b a - 4 5 5 d - a 6 b 0 - 2 1 8 f 3 6 0 a c e c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c 4 c 6 2 f e b - 2 a c 5 - 4 7 f 2 - 8 c a 9 - 6 5 6 b 2 f 2 5 9 5 6 9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1 1 a c 4 6 0 a - 6 a c b - 4 7 7 9 - 9 1 c 1 - 1 f 9 a 1 d f 8 0 1 f 3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8 9 5 f d 1 a - 7 7 6 d - 4 9 7 c - 9 3 5 6 - e f b 7 e a e 7 e a e 4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 2 0 2 5 - 0 8 - 0 8 T 2 2 : 0 6 : 4 0 . 8 2 4 1 3 1 8 + 0 5 : 3 0 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D08A19F6-C589-4F0F-B41E-F946170A5EB6}">
  <ds:schemaRefs/>
</ds:datastoreItem>
</file>

<file path=customXml/itemProps10.xml><?xml version="1.0" encoding="utf-8"?>
<ds:datastoreItem xmlns:ds="http://schemas.openxmlformats.org/officeDocument/2006/customXml" ds:itemID="{53C7711F-C9D2-4F85-B800-169CE144341B}">
  <ds:schemaRefs/>
</ds:datastoreItem>
</file>

<file path=customXml/itemProps11.xml><?xml version="1.0" encoding="utf-8"?>
<ds:datastoreItem xmlns:ds="http://schemas.openxmlformats.org/officeDocument/2006/customXml" ds:itemID="{AB1A7295-67F1-48B4-835F-08F5DC9462DD}">
  <ds:schemaRefs/>
</ds:datastoreItem>
</file>

<file path=customXml/itemProps12.xml><?xml version="1.0" encoding="utf-8"?>
<ds:datastoreItem xmlns:ds="http://schemas.openxmlformats.org/officeDocument/2006/customXml" ds:itemID="{28C73A20-C583-4CB4-B968-5ECDCCAD30DA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E69F425A-A39B-4B40-BDCC-66AE86831063}">
  <ds:schemaRefs/>
</ds:datastoreItem>
</file>

<file path=customXml/itemProps14.xml><?xml version="1.0" encoding="utf-8"?>
<ds:datastoreItem xmlns:ds="http://schemas.openxmlformats.org/officeDocument/2006/customXml" ds:itemID="{C3A9E3DD-39AA-40B4-959A-EE46D8C51CD9}">
  <ds:schemaRefs/>
</ds:datastoreItem>
</file>

<file path=customXml/itemProps15.xml><?xml version="1.0" encoding="utf-8"?>
<ds:datastoreItem xmlns:ds="http://schemas.openxmlformats.org/officeDocument/2006/customXml" ds:itemID="{CBBA505A-F8B9-4DDD-9591-2B7F091D8205}">
  <ds:schemaRefs/>
</ds:datastoreItem>
</file>

<file path=customXml/itemProps16.xml><?xml version="1.0" encoding="utf-8"?>
<ds:datastoreItem xmlns:ds="http://schemas.openxmlformats.org/officeDocument/2006/customXml" ds:itemID="{D7BCFA80-37A9-41E4-A9AE-E895D490C345}">
  <ds:schemaRefs/>
</ds:datastoreItem>
</file>

<file path=customXml/itemProps17.xml><?xml version="1.0" encoding="utf-8"?>
<ds:datastoreItem xmlns:ds="http://schemas.openxmlformats.org/officeDocument/2006/customXml" ds:itemID="{96BC9E1B-F720-4562-A35F-2B460CD57904}">
  <ds:schemaRefs/>
</ds:datastoreItem>
</file>

<file path=customXml/itemProps18.xml><?xml version="1.0" encoding="utf-8"?>
<ds:datastoreItem xmlns:ds="http://schemas.openxmlformats.org/officeDocument/2006/customXml" ds:itemID="{79DAC5A2-4533-4654-AD3F-7ABE057A40F3}">
  <ds:schemaRefs/>
</ds:datastoreItem>
</file>

<file path=customXml/itemProps19.xml><?xml version="1.0" encoding="utf-8"?>
<ds:datastoreItem xmlns:ds="http://schemas.openxmlformats.org/officeDocument/2006/customXml" ds:itemID="{05C0B9A7-C979-4A9B-A6FE-3E215B3FC638}">
  <ds:schemaRefs/>
</ds:datastoreItem>
</file>

<file path=customXml/itemProps2.xml><?xml version="1.0" encoding="utf-8"?>
<ds:datastoreItem xmlns:ds="http://schemas.openxmlformats.org/officeDocument/2006/customXml" ds:itemID="{0D19A978-4A22-444E-8EE3-68A8694CBE15}">
  <ds:schemaRefs/>
</ds:datastoreItem>
</file>

<file path=customXml/itemProps20.xml><?xml version="1.0" encoding="utf-8"?>
<ds:datastoreItem xmlns:ds="http://schemas.openxmlformats.org/officeDocument/2006/customXml" ds:itemID="{85448DC5-8B71-4005-9118-ED1DFB634589}">
  <ds:schemaRefs/>
</ds:datastoreItem>
</file>

<file path=customXml/itemProps21.xml><?xml version="1.0" encoding="utf-8"?>
<ds:datastoreItem xmlns:ds="http://schemas.openxmlformats.org/officeDocument/2006/customXml" ds:itemID="{8E51F79D-B11A-47A5-BE06-C63231DDA4FC}">
  <ds:schemaRefs/>
</ds:datastoreItem>
</file>

<file path=customXml/itemProps22.xml><?xml version="1.0" encoding="utf-8"?>
<ds:datastoreItem xmlns:ds="http://schemas.openxmlformats.org/officeDocument/2006/customXml" ds:itemID="{D68ACA6D-CF8E-40A5-8E93-0E695F7D812B}">
  <ds:schemaRefs/>
</ds:datastoreItem>
</file>

<file path=customXml/itemProps23.xml><?xml version="1.0" encoding="utf-8"?>
<ds:datastoreItem xmlns:ds="http://schemas.openxmlformats.org/officeDocument/2006/customXml" ds:itemID="{BD8DC119-74AE-4C29-9328-D34139F52551}">
  <ds:schemaRefs/>
</ds:datastoreItem>
</file>

<file path=customXml/itemProps24.xml><?xml version="1.0" encoding="utf-8"?>
<ds:datastoreItem xmlns:ds="http://schemas.openxmlformats.org/officeDocument/2006/customXml" ds:itemID="{6045A4E5-C05B-41D2-B288-C86594219920}">
  <ds:schemaRefs/>
</ds:datastoreItem>
</file>

<file path=customXml/itemProps25.xml><?xml version="1.0" encoding="utf-8"?>
<ds:datastoreItem xmlns:ds="http://schemas.openxmlformats.org/officeDocument/2006/customXml" ds:itemID="{BA4602CA-66FA-478D-AF3E-D85D18A4224A}">
  <ds:schemaRefs/>
</ds:datastoreItem>
</file>

<file path=customXml/itemProps26.xml><?xml version="1.0" encoding="utf-8"?>
<ds:datastoreItem xmlns:ds="http://schemas.openxmlformats.org/officeDocument/2006/customXml" ds:itemID="{433A7F41-3596-4FDC-94C6-38A4A6A6ADDE}">
  <ds:schemaRefs/>
</ds:datastoreItem>
</file>

<file path=customXml/itemProps27.xml><?xml version="1.0" encoding="utf-8"?>
<ds:datastoreItem xmlns:ds="http://schemas.openxmlformats.org/officeDocument/2006/customXml" ds:itemID="{2DBFAF04-37D9-4043-A3EC-55423B0F82F8}">
  <ds:schemaRefs/>
</ds:datastoreItem>
</file>

<file path=customXml/itemProps28.xml><?xml version="1.0" encoding="utf-8"?>
<ds:datastoreItem xmlns:ds="http://schemas.openxmlformats.org/officeDocument/2006/customXml" ds:itemID="{4372E3EE-2A45-4F89-83AE-49304DD175CE}">
  <ds:schemaRefs/>
</ds:datastoreItem>
</file>

<file path=customXml/itemProps29.xml><?xml version="1.0" encoding="utf-8"?>
<ds:datastoreItem xmlns:ds="http://schemas.openxmlformats.org/officeDocument/2006/customXml" ds:itemID="{9DB44584-228A-4C7F-805C-CD00FD6F2BEC}">
  <ds:schemaRefs/>
</ds:datastoreItem>
</file>

<file path=customXml/itemProps3.xml><?xml version="1.0" encoding="utf-8"?>
<ds:datastoreItem xmlns:ds="http://schemas.openxmlformats.org/officeDocument/2006/customXml" ds:itemID="{1B3C0772-9B6F-46EF-A524-1C3030C2E854}">
  <ds:schemaRefs/>
</ds:datastoreItem>
</file>

<file path=customXml/itemProps30.xml><?xml version="1.0" encoding="utf-8"?>
<ds:datastoreItem xmlns:ds="http://schemas.openxmlformats.org/officeDocument/2006/customXml" ds:itemID="{0912EAFE-8B7C-457C-AD44-08F684225139}">
  <ds:schemaRefs/>
</ds:datastoreItem>
</file>

<file path=customXml/itemProps31.xml><?xml version="1.0" encoding="utf-8"?>
<ds:datastoreItem xmlns:ds="http://schemas.openxmlformats.org/officeDocument/2006/customXml" ds:itemID="{EFDB9727-C86D-436C-98FE-458A3546A476}">
  <ds:schemaRefs/>
</ds:datastoreItem>
</file>

<file path=customXml/itemProps32.xml><?xml version="1.0" encoding="utf-8"?>
<ds:datastoreItem xmlns:ds="http://schemas.openxmlformats.org/officeDocument/2006/customXml" ds:itemID="{062901AE-C4D2-4AD1-A4F6-6CDB4177C633}">
  <ds:schemaRefs/>
</ds:datastoreItem>
</file>

<file path=customXml/itemProps33.xml><?xml version="1.0" encoding="utf-8"?>
<ds:datastoreItem xmlns:ds="http://schemas.openxmlformats.org/officeDocument/2006/customXml" ds:itemID="{A8BC236B-D51E-47A0-8B9B-3AC98E9C26D3}">
  <ds:schemaRefs/>
</ds:datastoreItem>
</file>

<file path=customXml/itemProps34.xml><?xml version="1.0" encoding="utf-8"?>
<ds:datastoreItem xmlns:ds="http://schemas.openxmlformats.org/officeDocument/2006/customXml" ds:itemID="{1180C9A9-9C0C-4753-88AB-91DB950F254B}">
  <ds:schemaRefs/>
</ds:datastoreItem>
</file>

<file path=customXml/itemProps35.xml><?xml version="1.0" encoding="utf-8"?>
<ds:datastoreItem xmlns:ds="http://schemas.openxmlformats.org/officeDocument/2006/customXml" ds:itemID="{5821F71C-2D72-4781-995F-D0956D20311B}">
  <ds:schemaRefs/>
</ds:datastoreItem>
</file>

<file path=customXml/itemProps4.xml><?xml version="1.0" encoding="utf-8"?>
<ds:datastoreItem xmlns:ds="http://schemas.openxmlformats.org/officeDocument/2006/customXml" ds:itemID="{A131431F-7E98-498F-AB8B-666659D7626E}">
  <ds:schemaRefs/>
</ds:datastoreItem>
</file>

<file path=customXml/itemProps5.xml><?xml version="1.0" encoding="utf-8"?>
<ds:datastoreItem xmlns:ds="http://schemas.openxmlformats.org/officeDocument/2006/customXml" ds:itemID="{26C4FDA9-7F19-402C-BFA6-13FE6A044D01}">
  <ds:schemaRefs/>
</ds:datastoreItem>
</file>

<file path=customXml/itemProps6.xml><?xml version="1.0" encoding="utf-8"?>
<ds:datastoreItem xmlns:ds="http://schemas.openxmlformats.org/officeDocument/2006/customXml" ds:itemID="{832A6381-B277-4431-A356-5EE9A3B583EF}">
  <ds:schemaRefs/>
</ds:datastoreItem>
</file>

<file path=customXml/itemProps7.xml><?xml version="1.0" encoding="utf-8"?>
<ds:datastoreItem xmlns:ds="http://schemas.openxmlformats.org/officeDocument/2006/customXml" ds:itemID="{9D5D53D1-563B-4C6B-9541-E1DEE694BDF9}">
  <ds:schemaRefs/>
</ds:datastoreItem>
</file>

<file path=customXml/itemProps8.xml><?xml version="1.0" encoding="utf-8"?>
<ds:datastoreItem xmlns:ds="http://schemas.openxmlformats.org/officeDocument/2006/customXml" ds:itemID="{79267D9D-2865-4079-B874-F6EF0931D535}">
  <ds:schemaRefs/>
</ds:datastoreItem>
</file>

<file path=customXml/itemProps9.xml><?xml version="1.0" encoding="utf-8"?>
<ds:datastoreItem xmlns:ds="http://schemas.openxmlformats.org/officeDocument/2006/customXml" ds:itemID="{12A54781-4E48-4B21-85F4-E531305AAC9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Customer Performance report</vt:lpstr>
      <vt:lpstr>Market Performance vs Target re</vt:lpstr>
      <vt:lpstr>Top 10 Products </vt:lpstr>
      <vt:lpstr>Division Report</vt:lpstr>
      <vt:lpstr>top 5 and bottom 5</vt:lpstr>
      <vt:lpstr>New Products</vt:lpstr>
      <vt:lpstr>Top 5 country</vt:lpstr>
      <vt:lpstr>P&amp;L yr</vt:lpstr>
      <vt:lpstr>P&amp;L month</vt:lpstr>
      <vt:lpstr>P&amp;L for market</vt:lpstr>
      <vt:lpstr>GM% by quarters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Pradip Bhakta</dc:creator>
  <cp:lastModifiedBy>Pradip Bhakta</cp:lastModifiedBy>
  <cp:lastPrinted>2025-08-09T09:12:11Z</cp:lastPrinted>
  <dcterms:created xsi:type="dcterms:W3CDTF">2015-06-05T18:17:20Z</dcterms:created>
  <dcterms:modified xsi:type="dcterms:W3CDTF">2025-08-09T09:12:23Z</dcterms:modified>
</cp:coreProperties>
</file>